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Z:\GRM\EMD\Activities\Marine Science Center\Exhibits\Working-Coral-Lab-master-file\Experiment1-2026-master-file\"/>
    </mc:Choice>
  </mc:AlternateContent>
  <xr:revisionPtr revIDLastSave="0" documentId="13_ncr:1_{A4B82C18-916C-4A89-B37E-12E1104040D0}" xr6:coauthVersionLast="47" xr6:coauthVersionMax="47" xr10:uidLastSave="{00000000-0000-0000-0000-000000000000}"/>
  <bookViews>
    <workbookView xWindow="28680" yWindow="-120" windowWidth="29040" windowHeight="15720" tabRatio="500" activeTab="1" xr2:uid="{00000000-000D-0000-FFFF-FFFF00000000}"/>
  </bookViews>
  <sheets>
    <sheet name="How To Use" sheetId="1" r:id="rId1"/>
    <sheet name="Raw Data" sheetId="2" r:id="rId2"/>
    <sheet name="Growth Summary" sheetId="3" r:id="rId3"/>
  </sheets>
  <definedNames>
    <definedName name="_xlnm._FilterDatabase" localSheetId="1" hidden="1">'Raw Data'!$A$3:$N$3</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M352" i="2" l="1"/>
  <c r="L352" i="2"/>
  <c r="M351" i="2"/>
  <c r="L351" i="2"/>
  <c r="N36" i="3" s="1"/>
  <c r="M350" i="2"/>
  <c r="L350" i="2"/>
  <c r="N35" i="3" s="1"/>
  <c r="M349" i="2"/>
  <c r="L349" i="2"/>
  <c r="M348" i="2"/>
  <c r="L348" i="2"/>
  <c r="N33" i="3" s="1"/>
  <c r="M347" i="2"/>
  <c r="L347" i="2"/>
  <c r="N32" i="3" s="1"/>
  <c r="M346" i="2"/>
  <c r="L346" i="2"/>
  <c r="M345" i="2"/>
  <c r="L345" i="2"/>
  <c r="M344" i="2"/>
  <c r="L344" i="2"/>
  <c r="M343" i="2"/>
  <c r="L343" i="2"/>
  <c r="M342" i="2"/>
  <c r="L342" i="2"/>
  <c r="N27" i="3" s="1"/>
  <c r="M341" i="2"/>
  <c r="L341" i="2"/>
  <c r="N26" i="3" s="1"/>
  <c r="M340" i="2"/>
  <c r="L340" i="2"/>
  <c r="M339" i="2"/>
  <c r="L339" i="2"/>
  <c r="M338" i="2"/>
  <c r="L338" i="2"/>
  <c r="M337" i="2"/>
  <c r="L337" i="2"/>
  <c r="N22" i="3" s="1"/>
  <c r="M335" i="2"/>
  <c r="L335" i="2"/>
  <c r="N20" i="3" s="1"/>
  <c r="M334" i="2"/>
  <c r="L334" i="2"/>
  <c r="N19" i="3" s="1"/>
  <c r="M333" i="2"/>
  <c r="L333" i="2"/>
  <c r="M332" i="2"/>
  <c r="L332" i="2"/>
  <c r="M331" i="2"/>
  <c r="L331" i="2"/>
  <c r="N16" i="3" s="1"/>
  <c r="M330" i="2"/>
  <c r="L330" i="2"/>
  <c r="N15" i="3" s="1"/>
  <c r="M329" i="2"/>
  <c r="L329" i="2"/>
  <c r="M328" i="2"/>
  <c r="L328" i="2"/>
  <c r="N13" i="3" s="1"/>
  <c r="M327" i="2"/>
  <c r="L327" i="2"/>
  <c r="M326" i="2"/>
  <c r="L326" i="2"/>
  <c r="N11" i="3" s="1"/>
  <c r="M325" i="2"/>
  <c r="L325" i="2"/>
  <c r="N10" i="3" s="1"/>
  <c r="M324" i="2"/>
  <c r="L324" i="2"/>
  <c r="M323" i="2"/>
  <c r="L323" i="2"/>
  <c r="N8" i="3" s="1"/>
  <c r="M322" i="2"/>
  <c r="L322" i="2"/>
  <c r="N7" i="3" s="1"/>
  <c r="M321" i="2"/>
  <c r="L321" i="2"/>
  <c r="M320" i="2"/>
  <c r="L320" i="2"/>
  <c r="M317" i="2"/>
  <c r="L317" i="2"/>
  <c r="M316" i="2"/>
  <c r="L316" i="2"/>
  <c r="M36" i="3" s="1"/>
  <c r="M315" i="2"/>
  <c r="L315" i="2"/>
  <c r="M35" i="3" s="1"/>
  <c r="M314" i="2"/>
  <c r="L314" i="2"/>
  <c r="M313" i="2"/>
  <c r="L313" i="2"/>
  <c r="M312" i="2"/>
  <c r="L312" i="2"/>
  <c r="M311" i="2"/>
  <c r="L311" i="2"/>
  <c r="M31" i="3" s="1"/>
  <c r="M310" i="2"/>
  <c r="L310" i="2"/>
  <c r="M30" i="3" s="1"/>
  <c r="M309" i="2"/>
  <c r="L309" i="2"/>
  <c r="M308" i="2"/>
  <c r="L308" i="2"/>
  <c r="M28" i="3" s="1"/>
  <c r="M307" i="2"/>
  <c r="L307" i="2"/>
  <c r="M306" i="2"/>
  <c r="L306" i="2"/>
  <c r="M26" i="3" s="1"/>
  <c r="M305" i="2"/>
  <c r="L305" i="2"/>
  <c r="M304" i="2"/>
  <c r="L304" i="2"/>
  <c r="M303" i="2"/>
  <c r="L303" i="2"/>
  <c r="M23" i="3" s="1"/>
  <c r="M302" i="2"/>
  <c r="L302" i="2"/>
  <c r="M22" i="3" s="1"/>
  <c r="M300" i="2"/>
  <c r="L300" i="2"/>
  <c r="M299" i="2"/>
  <c r="L299" i="2"/>
  <c r="M298" i="2"/>
  <c r="L298" i="2"/>
  <c r="M297" i="2"/>
  <c r="L297" i="2"/>
  <c r="M17" i="3" s="1"/>
  <c r="M296" i="2"/>
  <c r="L296" i="2"/>
  <c r="M16" i="3" s="1"/>
  <c r="M295" i="2"/>
  <c r="L295" i="2"/>
  <c r="M15" i="3" s="1"/>
  <c r="M294" i="2"/>
  <c r="L294" i="2"/>
  <c r="M293" i="2"/>
  <c r="L293" i="2"/>
  <c r="M292" i="2"/>
  <c r="L292" i="2"/>
  <c r="M291" i="2"/>
  <c r="L291" i="2"/>
  <c r="M11" i="3" s="1"/>
  <c r="M290" i="2"/>
  <c r="L290" i="2"/>
  <c r="M10" i="3" s="1"/>
  <c r="M289" i="2"/>
  <c r="L289" i="2"/>
  <c r="M288" i="2"/>
  <c r="L288" i="2"/>
  <c r="M287" i="2"/>
  <c r="L287" i="2"/>
  <c r="M286" i="2"/>
  <c r="L286" i="2"/>
  <c r="M6" i="3" s="1"/>
  <c r="M285" i="2"/>
  <c r="L285" i="2"/>
  <c r="M5" i="3" s="1"/>
  <c r="M282" i="2"/>
  <c r="L282" i="2"/>
  <c r="L37" i="3" s="1"/>
  <c r="M281" i="2"/>
  <c r="L281" i="2"/>
  <c r="L36" i="3" s="1"/>
  <c r="M280" i="2"/>
  <c r="L280" i="2"/>
  <c r="M279" i="2"/>
  <c r="L279" i="2"/>
  <c r="L34" i="3" s="1"/>
  <c r="M278" i="2"/>
  <c r="L278" i="2"/>
  <c r="M277" i="2"/>
  <c r="L277" i="2"/>
  <c r="L32" i="3" s="1"/>
  <c r="M276" i="2"/>
  <c r="L276" i="2"/>
  <c r="L31" i="3" s="1"/>
  <c r="M275" i="2"/>
  <c r="L275" i="2"/>
  <c r="L30" i="3" s="1"/>
  <c r="M274" i="2"/>
  <c r="L274" i="2"/>
  <c r="M273" i="2"/>
  <c r="L273" i="2"/>
  <c r="M272" i="2"/>
  <c r="L272" i="2"/>
  <c r="M271" i="2"/>
  <c r="L271" i="2"/>
  <c r="L26" i="3" s="1"/>
  <c r="M270" i="2"/>
  <c r="L270" i="2"/>
  <c r="L25" i="3" s="1"/>
  <c r="M269" i="2"/>
  <c r="L269" i="2"/>
  <c r="L24" i="3" s="1"/>
  <c r="M268" i="2"/>
  <c r="L268" i="2"/>
  <c r="M267" i="2"/>
  <c r="L267" i="2"/>
  <c r="M265" i="2"/>
  <c r="L265" i="2"/>
  <c r="L20" i="3" s="1"/>
  <c r="M264" i="2"/>
  <c r="L264" i="2"/>
  <c r="L19" i="3" s="1"/>
  <c r="M263" i="2"/>
  <c r="L263" i="2"/>
  <c r="M262" i="2"/>
  <c r="L262" i="2"/>
  <c r="L17" i="3" s="1"/>
  <c r="M261" i="2"/>
  <c r="L261" i="2"/>
  <c r="M260" i="2"/>
  <c r="L260" i="2"/>
  <c r="M259" i="2"/>
  <c r="L259" i="2"/>
  <c r="L14" i="3" s="1"/>
  <c r="M258" i="2"/>
  <c r="L258" i="2"/>
  <c r="M257" i="2"/>
  <c r="L257" i="2"/>
  <c r="L12" i="3" s="1"/>
  <c r="M256" i="2"/>
  <c r="L256" i="2"/>
  <c r="L11" i="3" s="1"/>
  <c r="M255" i="2"/>
  <c r="L255" i="2"/>
  <c r="M254" i="2"/>
  <c r="L254" i="2"/>
  <c r="L9" i="3" s="1"/>
  <c r="M253" i="2"/>
  <c r="L253" i="2"/>
  <c r="M252" i="2"/>
  <c r="L252" i="2"/>
  <c r="L7" i="3" s="1"/>
  <c r="M251" i="2"/>
  <c r="L251" i="2"/>
  <c r="L6" i="3" s="1"/>
  <c r="M250" i="2"/>
  <c r="L250" i="2"/>
  <c r="L5" i="3" s="1"/>
  <c r="M247" i="2"/>
  <c r="L247" i="2"/>
  <c r="M246" i="2"/>
  <c r="L246" i="2"/>
  <c r="M245" i="2"/>
  <c r="L245" i="2"/>
  <c r="K35" i="3" s="1"/>
  <c r="M244" i="2"/>
  <c r="L244" i="2"/>
  <c r="K34" i="3" s="1"/>
  <c r="M243" i="2"/>
  <c r="L243" i="2"/>
  <c r="M242" i="2"/>
  <c r="L242" i="2"/>
  <c r="K32" i="3" s="1"/>
  <c r="M241" i="2"/>
  <c r="L241" i="2"/>
  <c r="M240" i="2"/>
  <c r="L240" i="2"/>
  <c r="K30" i="3" s="1"/>
  <c r="M239" i="2"/>
  <c r="L239" i="2"/>
  <c r="K29" i="3" s="1"/>
  <c r="M238" i="2"/>
  <c r="L238" i="2"/>
  <c r="M237" i="2"/>
  <c r="L237" i="2"/>
  <c r="K27" i="3" s="1"/>
  <c r="M236" i="2"/>
  <c r="L236" i="2"/>
  <c r="K26" i="3" s="1"/>
  <c r="M235" i="2"/>
  <c r="L235" i="2"/>
  <c r="M234" i="2"/>
  <c r="L234" i="2"/>
  <c r="M233" i="2"/>
  <c r="L233" i="2"/>
  <c r="M232" i="2"/>
  <c r="L232" i="2"/>
  <c r="M230" i="2"/>
  <c r="L230" i="2"/>
  <c r="K20" i="3" s="1"/>
  <c r="M229" i="2"/>
  <c r="L229" i="2"/>
  <c r="K19" i="3" s="1"/>
  <c r="M228" i="2"/>
  <c r="L228" i="2"/>
  <c r="M227" i="2"/>
  <c r="L227" i="2"/>
  <c r="M226" i="2"/>
  <c r="L226" i="2"/>
  <c r="M225" i="2"/>
  <c r="L225" i="2"/>
  <c r="K15" i="3" s="1"/>
  <c r="M224" i="2"/>
  <c r="L224" i="2"/>
  <c r="K14" i="3" s="1"/>
  <c r="M223" i="2"/>
  <c r="L223" i="2"/>
  <c r="K13" i="3" s="1"/>
  <c r="M222" i="2"/>
  <c r="L222" i="2"/>
  <c r="M221" i="2"/>
  <c r="L221" i="2"/>
  <c r="M220" i="2"/>
  <c r="L220" i="2"/>
  <c r="K10" i="3" s="1"/>
  <c r="M219" i="2"/>
  <c r="L219" i="2"/>
  <c r="K9" i="3" s="1"/>
  <c r="M218" i="2"/>
  <c r="L218" i="2"/>
  <c r="M217" i="2"/>
  <c r="L217" i="2"/>
  <c r="K7" i="3" s="1"/>
  <c r="M216" i="2"/>
  <c r="L216" i="2"/>
  <c r="M215" i="2"/>
  <c r="L215" i="2"/>
  <c r="M212" i="2"/>
  <c r="L212" i="2"/>
  <c r="M211" i="2"/>
  <c r="L211" i="2"/>
  <c r="J36" i="3" s="1"/>
  <c r="M210" i="2"/>
  <c r="L210" i="2"/>
  <c r="J35" i="3" s="1"/>
  <c r="M209" i="2"/>
  <c r="L209" i="2"/>
  <c r="J34" i="3" s="1"/>
  <c r="M208" i="2"/>
  <c r="L208" i="2"/>
  <c r="M207" i="2"/>
  <c r="L207" i="2"/>
  <c r="M206" i="2"/>
  <c r="L206" i="2"/>
  <c r="M205" i="2"/>
  <c r="L205" i="2"/>
  <c r="J30" i="3" s="1"/>
  <c r="M204" i="2"/>
  <c r="L204" i="2"/>
  <c r="J29" i="3" s="1"/>
  <c r="M203" i="2"/>
  <c r="L203" i="2"/>
  <c r="M202" i="2"/>
  <c r="L202" i="2"/>
  <c r="M201" i="2"/>
  <c r="L201" i="2"/>
  <c r="M200" i="2"/>
  <c r="L200" i="2"/>
  <c r="J25" i="3" s="1"/>
  <c r="M199" i="2"/>
  <c r="L199" i="2"/>
  <c r="J24" i="3" s="1"/>
  <c r="M198" i="2"/>
  <c r="L198" i="2"/>
  <c r="M197" i="2"/>
  <c r="L197" i="2"/>
  <c r="J22" i="3" s="1"/>
  <c r="M195" i="2"/>
  <c r="L195" i="2"/>
  <c r="M194" i="2"/>
  <c r="L194" i="2"/>
  <c r="J19" i="3" s="1"/>
  <c r="M193" i="2"/>
  <c r="L193" i="2"/>
  <c r="M192" i="2"/>
  <c r="L192" i="2"/>
  <c r="M191" i="2"/>
  <c r="L191" i="2"/>
  <c r="J16" i="3" s="1"/>
  <c r="M190" i="2"/>
  <c r="L190" i="2"/>
  <c r="J15" i="3" s="1"/>
  <c r="M189" i="2"/>
  <c r="L189" i="2"/>
  <c r="M188" i="2"/>
  <c r="L188" i="2"/>
  <c r="M187" i="2"/>
  <c r="L187" i="2"/>
  <c r="M186" i="2"/>
  <c r="L186" i="2"/>
  <c r="J11" i="3" s="1"/>
  <c r="M185" i="2"/>
  <c r="L185" i="2"/>
  <c r="J10" i="3" s="1"/>
  <c r="M184" i="2"/>
  <c r="L184" i="2"/>
  <c r="J9" i="3" s="1"/>
  <c r="M183" i="2"/>
  <c r="L183" i="2"/>
  <c r="M182" i="2"/>
  <c r="L182" i="2"/>
  <c r="M181" i="2"/>
  <c r="L181" i="2"/>
  <c r="M180" i="2"/>
  <c r="L180" i="2"/>
  <c r="J5" i="3" s="1"/>
  <c r="M177" i="2"/>
  <c r="L177" i="2"/>
  <c r="M176" i="2"/>
  <c r="L176" i="2"/>
  <c r="I36" i="3" s="1"/>
  <c r="M175" i="2"/>
  <c r="L175" i="2"/>
  <c r="M174" i="2"/>
  <c r="L174" i="2"/>
  <c r="M173" i="2"/>
  <c r="L173" i="2"/>
  <c r="I33" i="3" s="1"/>
  <c r="M172" i="2"/>
  <c r="L172" i="2"/>
  <c r="M171" i="2"/>
  <c r="L171" i="2"/>
  <c r="I31" i="3" s="1"/>
  <c r="M170" i="2"/>
  <c r="L170" i="2"/>
  <c r="I30" i="3" s="1"/>
  <c r="M169" i="2"/>
  <c r="L169" i="2"/>
  <c r="M168" i="2"/>
  <c r="L168" i="2"/>
  <c r="I28" i="3" s="1"/>
  <c r="M167" i="2"/>
  <c r="L167" i="2"/>
  <c r="M166" i="2"/>
  <c r="L166" i="2"/>
  <c r="I26" i="3" s="1"/>
  <c r="M165" i="2"/>
  <c r="L165" i="2"/>
  <c r="I25" i="3" s="1"/>
  <c r="M164" i="2"/>
  <c r="L164" i="2"/>
  <c r="I24" i="3" s="1"/>
  <c r="M163" i="2"/>
  <c r="L163" i="2"/>
  <c r="M162" i="2"/>
  <c r="L162" i="2"/>
  <c r="M160" i="2"/>
  <c r="L160" i="2"/>
  <c r="M159" i="2"/>
  <c r="L159" i="2"/>
  <c r="I19" i="3" s="1"/>
  <c r="M158" i="2"/>
  <c r="L158" i="2"/>
  <c r="I18" i="3" s="1"/>
  <c r="M157" i="2"/>
  <c r="L157" i="2"/>
  <c r="I17" i="3" s="1"/>
  <c r="M156" i="2"/>
  <c r="L156" i="2"/>
  <c r="M155" i="2"/>
  <c r="L155" i="2"/>
  <c r="M154" i="2"/>
  <c r="L154" i="2"/>
  <c r="I14" i="3" s="1"/>
  <c r="M153" i="2"/>
  <c r="L153" i="2"/>
  <c r="I13" i="3" s="1"/>
  <c r="M152" i="2"/>
  <c r="L152" i="2"/>
  <c r="M151" i="2"/>
  <c r="L151" i="2"/>
  <c r="I11" i="3" s="1"/>
  <c r="M150" i="2"/>
  <c r="L150" i="2"/>
  <c r="M149" i="2"/>
  <c r="L149" i="2"/>
  <c r="M148" i="2"/>
  <c r="L148" i="2"/>
  <c r="I8" i="3" s="1"/>
  <c r="M147" i="2"/>
  <c r="L147" i="2"/>
  <c r="M146" i="2"/>
  <c r="L146" i="2"/>
  <c r="I6" i="3" s="1"/>
  <c r="M145" i="2"/>
  <c r="L145" i="2"/>
  <c r="I5" i="3" s="1"/>
  <c r="M142" i="2"/>
  <c r="L142" i="2"/>
  <c r="M141" i="2"/>
  <c r="L141" i="2"/>
  <c r="H36" i="3" s="1"/>
  <c r="M140" i="2"/>
  <c r="L140" i="2"/>
  <c r="M139" i="2"/>
  <c r="L139" i="2"/>
  <c r="H34" i="3" s="1"/>
  <c r="M138" i="2"/>
  <c r="L138" i="2"/>
  <c r="H33" i="3" s="1"/>
  <c r="M137" i="2"/>
  <c r="L137" i="2"/>
  <c r="H32" i="3" s="1"/>
  <c r="M136" i="2"/>
  <c r="L136" i="2"/>
  <c r="M135" i="2"/>
  <c r="L135" i="2"/>
  <c r="M134" i="2"/>
  <c r="L134" i="2"/>
  <c r="H29" i="3" s="1"/>
  <c r="M133" i="2"/>
  <c r="L133" i="2"/>
  <c r="H28" i="3" s="1"/>
  <c r="M132" i="2"/>
  <c r="L132" i="2"/>
  <c r="H27" i="3" s="1"/>
  <c r="M131" i="2"/>
  <c r="L131" i="2"/>
  <c r="H26" i="3" s="1"/>
  <c r="M130" i="2"/>
  <c r="L130" i="2"/>
  <c r="M129" i="2"/>
  <c r="L129" i="2"/>
  <c r="H24" i="3" s="1"/>
  <c r="M128" i="2"/>
  <c r="L128" i="2"/>
  <c r="H23" i="3" s="1"/>
  <c r="M127" i="2"/>
  <c r="L127" i="2"/>
  <c r="H22" i="3" s="1"/>
  <c r="M125" i="2"/>
  <c r="L125" i="2"/>
  <c r="H20" i="3" s="1"/>
  <c r="M124" i="2"/>
  <c r="L124" i="2"/>
  <c r="H19" i="3" s="1"/>
  <c r="M123" i="2"/>
  <c r="L123" i="2"/>
  <c r="M122" i="2"/>
  <c r="L122" i="2"/>
  <c r="M121" i="2"/>
  <c r="L121" i="2"/>
  <c r="M120" i="2"/>
  <c r="L120" i="2"/>
  <c r="H15" i="3" s="1"/>
  <c r="M119" i="2"/>
  <c r="L119" i="2"/>
  <c r="H14" i="3" s="1"/>
  <c r="M118" i="2"/>
  <c r="L118" i="2"/>
  <c r="H13" i="3" s="1"/>
  <c r="M117" i="2"/>
  <c r="L117" i="2"/>
  <c r="M116" i="2"/>
  <c r="L116" i="2"/>
  <c r="M115" i="2"/>
  <c r="L115" i="2"/>
  <c r="M114" i="2"/>
  <c r="L114" i="2"/>
  <c r="H9" i="3" s="1"/>
  <c r="M113" i="2"/>
  <c r="L113" i="2"/>
  <c r="H8" i="3" s="1"/>
  <c r="M112" i="2"/>
  <c r="L112" i="2"/>
  <c r="H7" i="3" s="1"/>
  <c r="M111" i="2"/>
  <c r="L111" i="2"/>
  <c r="M110" i="2"/>
  <c r="L110" i="2"/>
  <c r="H5" i="3" s="1"/>
  <c r="M107" i="2"/>
  <c r="L107" i="2"/>
  <c r="M106" i="2"/>
  <c r="L106" i="2"/>
  <c r="M105" i="2"/>
  <c r="L105" i="2"/>
  <c r="G35" i="3" s="1"/>
  <c r="M104" i="2"/>
  <c r="L104" i="2"/>
  <c r="G34" i="3" s="1"/>
  <c r="M103" i="2"/>
  <c r="L103" i="2"/>
  <c r="M102" i="2"/>
  <c r="L102" i="2"/>
  <c r="M101" i="2"/>
  <c r="L101" i="2"/>
  <c r="M100" i="2"/>
  <c r="L100" i="2"/>
  <c r="G30" i="3" s="1"/>
  <c r="M99" i="2"/>
  <c r="L99" i="2"/>
  <c r="G29" i="3" s="1"/>
  <c r="M98" i="2"/>
  <c r="L98" i="2"/>
  <c r="G28" i="3" s="1"/>
  <c r="M97" i="2"/>
  <c r="L97" i="2"/>
  <c r="M96" i="2"/>
  <c r="L96" i="2"/>
  <c r="M95" i="2"/>
  <c r="L95" i="2"/>
  <c r="M94" i="2"/>
  <c r="L94" i="2"/>
  <c r="G24" i="3" s="1"/>
  <c r="M93" i="2"/>
  <c r="L93" i="2"/>
  <c r="G23" i="3" s="1"/>
  <c r="M92" i="2"/>
  <c r="L92" i="2"/>
  <c r="G22" i="3" s="1"/>
  <c r="M90" i="2"/>
  <c r="L90" i="2"/>
  <c r="M89" i="2"/>
  <c r="L89" i="2"/>
  <c r="M88" i="2"/>
  <c r="L88" i="2"/>
  <c r="G18" i="3" s="1"/>
  <c r="M87" i="2"/>
  <c r="L87" i="2"/>
  <c r="G17" i="3" s="1"/>
  <c r="M86" i="2"/>
  <c r="L86" i="2"/>
  <c r="M85" i="2"/>
  <c r="L85" i="2"/>
  <c r="G15" i="3" s="1"/>
  <c r="M84" i="2"/>
  <c r="L84" i="2"/>
  <c r="M83" i="2"/>
  <c r="L83" i="2"/>
  <c r="G13" i="3" s="1"/>
  <c r="M82" i="2"/>
  <c r="L82" i="2"/>
  <c r="M81" i="2"/>
  <c r="L81" i="2"/>
  <c r="M80" i="2"/>
  <c r="L80" i="2"/>
  <c r="G10" i="3" s="1"/>
  <c r="M79" i="2"/>
  <c r="L79" i="2"/>
  <c r="G9" i="3" s="1"/>
  <c r="M78" i="2"/>
  <c r="L78" i="2"/>
  <c r="M77" i="2"/>
  <c r="L77" i="2"/>
  <c r="M76" i="2"/>
  <c r="L76" i="2"/>
  <c r="M75" i="2"/>
  <c r="L75" i="2"/>
  <c r="G5" i="3" s="1"/>
  <c r="M72" i="2"/>
  <c r="L72" i="2"/>
  <c r="F37" i="3" s="1"/>
  <c r="M71" i="2"/>
  <c r="L71" i="2"/>
  <c r="F36" i="3" s="1"/>
  <c r="M70" i="2"/>
  <c r="L70" i="2"/>
  <c r="M69" i="2"/>
  <c r="L69" i="2"/>
  <c r="M68" i="2"/>
  <c r="L68" i="2"/>
  <c r="F33" i="3" s="1"/>
  <c r="M67" i="2"/>
  <c r="L67" i="2"/>
  <c r="M66" i="2"/>
  <c r="L66" i="2"/>
  <c r="M65" i="2"/>
  <c r="L65" i="2"/>
  <c r="F30" i="3" s="1"/>
  <c r="M64" i="2"/>
  <c r="L64" i="2"/>
  <c r="M63" i="2"/>
  <c r="L63" i="2"/>
  <c r="F28" i="3" s="1"/>
  <c r="M62" i="2"/>
  <c r="L62" i="2"/>
  <c r="M61" i="2"/>
  <c r="L61" i="2"/>
  <c r="M60" i="2"/>
  <c r="L60" i="2"/>
  <c r="F25" i="3" s="1"/>
  <c r="M59" i="2"/>
  <c r="L59" i="2"/>
  <c r="F24" i="3" s="1"/>
  <c r="M58" i="2"/>
  <c r="L58" i="2"/>
  <c r="M57" i="2"/>
  <c r="L57" i="2"/>
  <c r="M55" i="2"/>
  <c r="L55" i="2"/>
  <c r="M54" i="2"/>
  <c r="L54" i="2"/>
  <c r="F19" i="3" s="1"/>
  <c r="M53" i="2"/>
  <c r="L53" i="2"/>
  <c r="F18" i="3" s="1"/>
  <c r="M52" i="2"/>
  <c r="L52" i="2"/>
  <c r="F17" i="3" s="1"/>
  <c r="M51" i="2"/>
  <c r="L51" i="2"/>
  <c r="M50" i="2"/>
  <c r="L50" i="2"/>
  <c r="M49" i="2"/>
  <c r="L49" i="2"/>
  <c r="M48" i="2"/>
  <c r="L48" i="2"/>
  <c r="F13" i="3" s="1"/>
  <c r="M47" i="2"/>
  <c r="L47" i="2"/>
  <c r="F12" i="3" s="1"/>
  <c r="M46" i="2"/>
  <c r="L46" i="2"/>
  <c r="F11" i="3" s="1"/>
  <c r="M45" i="2"/>
  <c r="L45" i="2"/>
  <c r="M44" i="2"/>
  <c r="L44" i="2"/>
  <c r="M43" i="2"/>
  <c r="L43" i="2"/>
  <c r="F8" i="3" s="1"/>
  <c r="M42" i="2"/>
  <c r="L42" i="2"/>
  <c r="M41" i="2"/>
  <c r="L41" i="2"/>
  <c r="M40" i="2"/>
  <c r="L40" i="2"/>
  <c r="F5" i="3" s="1"/>
  <c r="M37" i="2"/>
  <c r="L37" i="2"/>
  <c r="M36" i="2"/>
  <c r="L36" i="2"/>
  <c r="M35" i="2"/>
  <c r="L35" i="2"/>
  <c r="M34" i="2"/>
  <c r="L34" i="2"/>
  <c r="E34" i="3" s="1"/>
  <c r="M33" i="2"/>
  <c r="L33" i="2"/>
  <c r="E33" i="3" s="1"/>
  <c r="M32" i="2"/>
  <c r="L32" i="2"/>
  <c r="E32" i="3" s="1"/>
  <c r="M31" i="2"/>
  <c r="L31" i="2"/>
  <c r="M30" i="2"/>
  <c r="L30" i="2"/>
  <c r="M29" i="2"/>
  <c r="L29" i="2"/>
  <c r="M28" i="2"/>
  <c r="L28" i="2"/>
  <c r="E28" i="3" s="1"/>
  <c r="M27" i="2"/>
  <c r="L27" i="2"/>
  <c r="E27" i="3" s="1"/>
  <c r="M26" i="2"/>
  <c r="L26" i="2"/>
  <c r="E26" i="3" s="1"/>
  <c r="M25" i="2"/>
  <c r="L25" i="2"/>
  <c r="M24" i="2"/>
  <c r="L24" i="2"/>
  <c r="M23" i="2"/>
  <c r="L23" i="2"/>
  <c r="E23" i="3" s="1"/>
  <c r="M22" i="2"/>
  <c r="L22" i="2"/>
  <c r="E22" i="3" s="1"/>
  <c r="M20" i="2"/>
  <c r="L20" i="2"/>
  <c r="M19" i="2"/>
  <c r="L19" i="2"/>
  <c r="E19" i="3" s="1"/>
  <c r="M18" i="2"/>
  <c r="L18" i="2"/>
  <c r="M17" i="2"/>
  <c r="L17" i="2"/>
  <c r="E17" i="3" s="1"/>
  <c r="M16" i="2"/>
  <c r="L16" i="2"/>
  <c r="E16" i="3" s="1"/>
  <c r="M15" i="2"/>
  <c r="L15" i="2"/>
  <c r="M14" i="2"/>
  <c r="L14" i="2"/>
  <c r="E14" i="3" s="1"/>
  <c r="M13" i="2"/>
  <c r="L13" i="2"/>
  <c r="E13" i="3" s="1"/>
  <c r="M12" i="2"/>
  <c r="L12" i="2"/>
  <c r="M11" i="2"/>
  <c r="L11" i="2"/>
  <c r="M10" i="2"/>
  <c r="L10" i="2"/>
  <c r="M9" i="2"/>
  <c r="L9" i="2"/>
  <c r="E9" i="3" s="1"/>
  <c r="M8" i="2"/>
  <c r="L8" i="2"/>
  <c r="E8" i="3" s="1"/>
  <c r="M7" i="2"/>
  <c r="L7" i="2"/>
  <c r="E7" i="3" s="1"/>
  <c r="M6" i="2"/>
  <c r="L6" i="2"/>
  <c r="M5" i="2"/>
  <c r="L5" i="2"/>
  <c r="N37" i="3"/>
  <c r="M37" i="3"/>
  <c r="K37" i="3"/>
  <c r="J37" i="3"/>
  <c r="I37" i="3"/>
  <c r="H37" i="3"/>
  <c r="G37" i="3"/>
  <c r="E37" i="3"/>
  <c r="K36" i="3"/>
  <c r="G36" i="3"/>
  <c r="E36" i="3"/>
  <c r="L35" i="3"/>
  <c r="I35" i="3"/>
  <c r="H35" i="3"/>
  <c r="F35" i="3"/>
  <c r="E35" i="3"/>
  <c r="N34" i="3"/>
  <c r="M34" i="3"/>
  <c r="I34" i="3"/>
  <c r="F34" i="3"/>
  <c r="M33" i="3"/>
  <c r="L33" i="3"/>
  <c r="K33" i="3"/>
  <c r="J33" i="3"/>
  <c r="G33" i="3"/>
  <c r="M32" i="3"/>
  <c r="J32" i="3"/>
  <c r="I32" i="3"/>
  <c r="G32" i="3"/>
  <c r="F32" i="3"/>
  <c r="N31" i="3"/>
  <c r="K31" i="3"/>
  <c r="J31" i="3"/>
  <c r="H31" i="3"/>
  <c r="G31" i="3"/>
  <c r="F31" i="3"/>
  <c r="E31" i="3"/>
  <c r="N30" i="3"/>
  <c r="H30" i="3"/>
  <c r="E30" i="3"/>
  <c r="N29" i="3"/>
  <c r="M29" i="3"/>
  <c r="L29" i="3"/>
  <c r="I29" i="3"/>
  <c r="F29" i="3"/>
  <c r="E29" i="3"/>
  <c r="N28" i="3"/>
  <c r="L28" i="3"/>
  <c r="K28" i="3"/>
  <c r="J28" i="3"/>
  <c r="M27" i="3"/>
  <c r="L27" i="3"/>
  <c r="J27" i="3"/>
  <c r="I27" i="3"/>
  <c r="G27" i="3"/>
  <c r="F27" i="3"/>
  <c r="J26" i="3"/>
  <c r="G26" i="3"/>
  <c r="F26" i="3"/>
  <c r="N25" i="3"/>
  <c r="M25" i="3"/>
  <c r="K25" i="3"/>
  <c r="H25" i="3"/>
  <c r="G25" i="3"/>
  <c r="E25" i="3"/>
  <c r="N24" i="3"/>
  <c r="M24" i="3"/>
  <c r="K24" i="3"/>
  <c r="E24" i="3"/>
  <c r="N23" i="3"/>
  <c r="L23" i="3"/>
  <c r="K23" i="3"/>
  <c r="J23" i="3"/>
  <c r="I23" i="3"/>
  <c r="F23" i="3"/>
  <c r="L22" i="3"/>
  <c r="K22" i="3"/>
  <c r="I22" i="3"/>
  <c r="F22" i="3"/>
  <c r="M20" i="3"/>
  <c r="J20" i="3"/>
  <c r="I20" i="3"/>
  <c r="G20" i="3"/>
  <c r="F20" i="3"/>
  <c r="E20" i="3"/>
  <c r="M19" i="3"/>
  <c r="G19" i="3"/>
  <c r="N18" i="3"/>
  <c r="M18" i="3"/>
  <c r="L18" i="3"/>
  <c r="K18" i="3"/>
  <c r="J18" i="3"/>
  <c r="H18" i="3"/>
  <c r="E18" i="3"/>
  <c r="N17" i="3"/>
  <c r="K17" i="3"/>
  <c r="J17" i="3"/>
  <c r="H17" i="3"/>
  <c r="L16" i="3"/>
  <c r="K16" i="3"/>
  <c r="I16" i="3"/>
  <c r="H16" i="3"/>
  <c r="G16" i="3"/>
  <c r="F16" i="3"/>
  <c r="L15" i="3"/>
  <c r="I15" i="3"/>
  <c r="F15" i="3"/>
  <c r="E15" i="3"/>
  <c r="N14" i="3"/>
  <c r="M14" i="3"/>
  <c r="J14" i="3"/>
  <c r="G14" i="3"/>
  <c r="F14" i="3"/>
  <c r="M13" i="3"/>
  <c r="L13" i="3"/>
  <c r="J13" i="3"/>
  <c r="N12" i="3"/>
  <c r="M12" i="3"/>
  <c r="K12" i="3"/>
  <c r="J12" i="3"/>
  <c r="I12" i="3"/>
  <c r="H12" i="3"/>
  <c r="G12" i="3"/>
  <c r="E12" i="3"/>
  <c r="K11" i="3"/>
  <c r="H11" i="3"/>
  <c r="G11" i="3"/>
  <c r="E11" i="3"/>
  <c r="L10" i="3"/>
  <c r="I10" i="3"/>
  <c r="H10" i="3"/>
  <c r="F10" i="3"/>
  <c r="E10" i="3"/>
  <c r="N9" i="3"/>
  <c r="M9" i="3"/>
  <c r="I9" i="3"/>
  <c r="F9" i="3"/>
  <c r="M8" i="3"/>
  <c r="L8" i="3"/>
  <c r="K8" i="3"/>
  <c r="J8" i="3"/>
  <c r="G8" i="3"/>
  <c r="M7" i="3"/>
  <c r="J7" i="3"/>
  <c r="I7" i="3"/>
  <c r="G7" i="3"/>
  <c r="F7" i="3"/>
  <c r="N6" i="3"/>
  <c r="K6" i="3"/>
  <c r="J6" i="3"/>
  <c r="H6" i="3"/>
  <c r="G6" i="3"/>
  <c r="F6" i="3"/>
  <c r="E6" i="3"/>
  <c r="N5" i="3"/>
  <c r="K5" i="3"/>
  <c r="E5" i="3"/>
  <c r="M109" i="3" l="1"/>
  <c r="M46" i="3"/>
  <c r="M54" i="3"/>
  <c r="M42" i="3"/>
  <c r="G48" i="3"/>
  <c r="G73" i="3"/>
  <c r="N94" i="3"/>
  <c r="N100" i="3"/>
  <c r="N107" i="3"/>
  <c r="J45" i="3"/>
  <c r="N119" i="3"/>
  <c r="L93" i="3"/>
  <c r="L99" i="3"/>
  <c r="L106" i="3"/>
  <c r="L112" i="3"/>
  <c r="L118" i="3"/>
  <c r="M93" i="3"/>
  <c r="M99" i="3"/>
  <c r="M106" i="3"/>
  <c r="M112" i="3"/>
  <c r="M118" i="3"/>
  <c r="N93" i="3"/>
  <c r="N99" i="3"/>
  <c r="N106" i="3"/>
  <c r="N112" i="3"/>
  <c r="N118" i="3"/>
  <c r="G119" i="3"/>
  <c r="J92" i="3"/>
  <c r="J117" i="3"/>
  <c r="K92" i="3"/>
  <c r="K98" i="3"/>
  <c r="K111" i="3"/>
  <c r="L111" i="3"/>
  <c r="N92" i="3"/>
  <c r="N111" i="3"/>
  <c r="N117" i="3"/>
  <c r="G117" i="3"/>
  <c r="H105" i="3"/>
  <c r="H117" i="3"/>
  <c r="J111" i="3"/>
  <c r="L92" i="3"/>
  <c r="L117" i="3"/>
  <c r="M92" i="3"/>
  <c r="M105" i="3"/>
  <c r="M111" i="3"/>
  <c r="M117" i="3"/>
  <c r="N98" i="3"/>
  <c r="G94" i="3"/>
  <c r="H92" i="3"/>
  <c r="H98" i="3"/>
  <c r="H111" i="3"/>
  <c r="J98" i="3"/>
  <c r="G44" i="3"/>
  <c r="K117" i="3"/>
  <c r="L98" i="3"/>
  <c r="M98" i="3"/>
  <c r="M63" i="3"/>
  <c r="J70" i="3"/>
  <c r="G107" i="3"/>
  <c r="K133" i="3"/>
  <c r="M133" i="3"/>
  <c r="J91" i="3"/>
  <c r="G92" i="3"/>
  <c r="I93" i="3"/>
  <c r="K94" i="3"/>
  <c r="M95" i="3"/>
  <c r="G98" i="3"/>
  <c r="I99" i="3"/>
  <c r="K100" i="3"/>
  <c r="M101" i="3"/>
  <c r="I106" i="3"/>
  <c r="K107" i="3"/>
  <c r="M108" i="3"/>
  <c r="G65" i="3"/>
  <c r="I112" i="3"/>
  <c r="K136" i="3"/>
  <c r="M114" i="3"/>
  <c r="J116" i="3"/>
  <c r="I118" i="3"/>
  <c r="K119" i="3"/>
  <c r="M120" i="3"/>
  <c r="J112" i="3"/>
  <c r="N114" i="3"/>
  <c r="J118" i="3"/>
  <c r="L119" i="3"/>
  <c r="N120" i="3"/>
  <c r="N89" i="3"/>
  <c r="J93" i="3"/>
  <c r="L94" i="3"/>
  <c r="N95" i="3"/>
  <c r="J99" i="3"/>
  <c r="N101" i="3"/>
  <c r="J106" i="3"/>
  <c r="L107" i="3"/>
  <c r="N108" i="3"/>
  <c r="M88" i="3"/>
  <c r="I92" i="3"/>
  <c r="K93" i="3"/>
  <c r="M94" i="3"/>
  <c r="M96" i="3"/>
  <c r="I98" i="3"/>
  <c r="K99" i="3"/>
  <c r="M100" i="3"/>
  <c r="I105" i="3"/>
  <c r="K106" i="3"/>
  <c r="M107" i="3"/>
  <c r="I111" i="3"/>
  <c r="K112" i="3"/>
  <c r="G115" i="3"/>
  <c r="I117" i="3"/>
  <c r="K118" i="3"/>
  <c r="M119" i="3"/>
  <c r="F97" i="3"/>
  <c r="F110" i="3"/>
  <c r="L136" i="3"/>
  <c r="G91" i="3"/>
  <c r="G97" i="3"/>
  <c r="G103" i="3"/>
  <c r="G116" i="3"/>
  <c r="N133" i="3"/>
  <c r="F96" i="3"/>
  <c r="H97" i="3"/>
  <c r="J135" i="3"/>
  <c r="F109" i="3"/>
  <c r="H110" i="3"/>
  <c r="H116" i="3"/>
  <c r="G96" i="3"/>
  <c r="I97" i="3"/>
  <c r="K135" i="3"/>
  <c r="G109" i="3"/>
  <c r="F89" i="3"/>
  <c r="J97" i="3"/>
  <c r="F101" i="3"/>
  <c r="L135" i="3"/>
  <c r="F108" i="3"/>
  <c r="H115" i="3"/>
  <c r="G105" i="3"/>
  <c r="G135" i="3"/>
  <c r="F116" i="3"/>
  <c r="H91" i="3"/>
  <c r="H103" i="3"/>
  <c r="F115" i="3"/>
  <c r="G90" i="3"/>
  <c r="G102" i="3"/>
  <c r="G56" i="3"/>
  <c r="I110" i="3"/>
  <c r="G69" i="3"/>
  <c r="H90" i="3"/>
  <c r="F95" i="3"/>
  <c r="H102" i="3"/>
  <c r="H109" i="3"/>
  <c r="G89" i="3"/>
  <c r="H133" i="3"/>
  <c r="F91" i="3"/>
  <c r="F103" i="3"/>
  <c r="G111" i="3"/>
  <c r="G110" i="3"/>
  <c r="M136" i="3"/>
  <c r="M113" i="3"/>
  <c r="F90" i="3"/>
  <c r="F102" i="3"/>
  <c r="N136" i="3"/>
  <c r="I91" i="3"/>
  <c r="I103" i="3"/>
  <c r="I116" i="3"/>
  <c r="H96" i="3"/>
  <c r="J103" i="3"/>
  <c r="J57" i="3"/>
  <c r="J110" i="3"/>
  <c r="F114" i="3"/>
  <c r="F120" i="3"/>
  <c r="I90" i="3"/>
  <c r="M71" i="3"/>
  <c r="G120" i="3"/>
  <c r="H89" i="3"/>
  <c r="L91" i="3"/>
  <c r="F94" i="3"/>
  <c r="J134" i="3"/>
  <c r="H101" i="3"/>
  <c r="L103" i="3"/>
  <c r="F107" i="3"/>
  <c r="J109" i="3"/>
  <c r="F136" i="3"/>
  <c r="J115" i="3"/>
  <c r="H120" i="3"/>
  <c r="I89" i="3"/>
  <c r="M91" i="3"/>
  <c r="I95" i="3"/>
  <c r="K134" i="3"/>
  <c r="I101" i="3"/>
  <c r="M103" i="3"/>
  <c r="K109" i="3"/>
  <c r="I114" i="3"/>
  <c r="M116" i="3"/>
  <c r="J89" i="3"/>
  <c r="N91" i="3"/>
  <c r="H94" i="3"/>
  <c r="L134" i="3"/>
  <c r="F99" i="3"/>
  <c r="J101" i="3"/>
  <c r="N103" i="3"/>
  <c r="H107" i="3"/>
  <c r="F112" i="3"/>
  <c r="J114" i="3"/>
  <c r="N116" i="3"/>
  <c r="H119" i="3"/>
  <c r="I133" i="3"/>
  <c r="K89" i="3"/>
  <c r="G93" i="3"/>
  <c r="I94" i="3"/>
  <c r="M134" i="3"/>
  <c r="G99" i="3"/>
  <c r="I100" i="3"/>
  <c r="K101" i="3"/>
  <c r="M102" i="3"/>
  <c r="G106" i="3"/>
  <c r="I107" i="3"/>
  <c r="K108" i="3"/>
  <c r="G112" i="3"/>
  <c r="I113" i="3"/>
  <c r="K114" i="3"/>
  <c r="M115" i="3"/>
  <c r="G118" i="3"/>
  <c r="I119" i="3"/>
  <c r="K120" i="3"/>
  <c r="K91" i="3"/>
  <c r="G95" i="3"/>
  <c r="I96" i="3"/>
  <c r="K97" i="3"/>
  <c r="G101" i="3"/>
  <c r="I102" i="3"/>
  <c r="K103" i="3"/>
  <c r="M135" i="3"/>
  <c r="G108" i="3"/>
  <c r="I109" i="3"/>
  <c r="K110" i="3"/>
  <c r="G114" i="3"/>
  <c r="I115" i="3"/>
  <c r="K116" i="3"/>
  <c r="F133" i="3"/>
  <c r="J90" i="3"/>
  <c r="H95" i="3"/>
  <c r="L97" i="3"/>
  <c r="F100" i="3"/>
  <c r="J102" i="3"/>
  <c r="N135" i="3"/>
  <c r="H108" i="3"/>
  <c r="L110" i="3"/>
  <c r="H114" i="3"/>
  <c r="L116" i="3"/>
  <c r="F119" i="3"/>
  <c r="G133" i="3"/>
  <c r="K90" i="3"/>
  <c r="M97" i="3"/>
  <c r="G100" i="3"/>
  <c r="K102" i="3"/>
  <c r="I108" i="3"/>
  <c r="M110" i="3"/>
  <c r="G113" i="3"/>
  <c r="K115" i="3"/>
  <c r="I120" i="3"/>
  <c r="M59" i="3"/>
  <c r="L90" i="3"/>
  <c r="F93" i="3"/>
  <c r="J95" i="3"/>
  <c r="N97" i="3"/>
  <c r="H100" i="3"/>
  <c r="L102" i="3"/>
  <c r="F106" i="3"/>
  <c r="J108" i="3"/>
  <c r="N110" i="3"/>
  <c r="H113" i="3"/>
  <c r="L115" i="3"/>
  <c r="F118" i="3"/>
  <c r="J120" i="3"/>
  <c r="G61" i="3"/>
  <c r="M90" i="3"/>
  <c r="K95" i="3"/>
  <c r="J133" i="3"/>
  <c r="L89" i="3"/>
  <c r="N90" i="3"/>
  <c r="F92" i="3"/>
  <c r="H93" i="3"/>
  <c r="J94" i="3"/>
  <c r="L95" i="3"/>
  <c r="N96" i="3"/>
  <c r="F98" i="3"/>
  <c r="H99" i="3"/>
  <c r="J100" i="3"/>
  <c r="L101" i="3"/>
  <c r="N102" i="3"/>
  <c r="F105" i="3"/>
  <c r="H106" i="3"/>
  <c r="J107" i="3"/>
  <c r="L108" i="3"/>
  <c r="N109" i="3"/>
  <c r="F111" i="3"/>
  <c r="H112" i="3"/>
  <c r="J113" i="3"/>
  <c r="L114" i="3"/>
  <c r="N115" i="3"/>
  <c r="F117" i="3"/>
  <c r="H118" i="3"/>
  <c r="J119" i="3"/>
  <c r="L120" i="3"/>
  <c r="J42" i="3"/>
  <c r="M43" i="3"/>
  <c r="G45" i="3"/>
  <c r="J46" i="3"/>
  <c r="M47" i="3"/>
  <c r="G49" i="3"/>
  <c r="J50" i="3"/>
  <c r="M51" i="3"/>
  <c r="G53" i="3"/>
  <c r="J54" i="3"/>
  <c r="M55" i="3"/>
  <c r="G57" i="3"/>
  <c r="J59" i="3"/>
  <c r="M60" i="3"/>
  <c r="G62" i="3"/>
  <c r="J63" i="3"/>
  <c r="M64" i="3"/>
  <c r="G66" i="3"/>
  <c r="J67" i="3"/>
  <c r="M68" i="3"/>
  <c r="G70" i="3"/>
  <c r="J71" i="3"/>
  <c r="M72" i="3"/>
  <c r="G74" i="3"/>
  <c r="J88" i="3"/>
  <c r="M89" i="3"/>
  <c r="J96" i="3"/>
  <c r="J105" i="3"/>
  <c r="G136" i="3"/>
  <c r="K42" i="3"/>
  <c r="N43" i="3"/>
  <c r="H45" i="3"/>
  <c r="K46" i="3"/>
  <c r="N47" i="3"/>
  <c r="H49" i="3"/>
  <c r="K50" i="3"/>
  <c r="N51" i="3"/>
  <c r="H53" i="3"/>
  <c r="K54" i="3"/>
  <c r="N55" i="3"/>
  <c r="H57" i="3"/>
  <c r="K59" i="3"/>
  <c r="N60" i="3"/>
  <c r="H62" i="3"/>
  <c r="K63" i="3"/>
  <c r="N64" i="3"/>
  <c r="H66" i="3"/>
  <c r="K67" i="3"/>
  <c r="N68" i="3"/>
  <c r="H70" i="3"/>
  <c r="K71" i="3"/>
  <c r="N72" i="3"/>
  <c r="H74" i="3"/>
  <c r="K88" i="3"/>
  <c r="K96" i="3"/>
  <c r="K105" i="3"/>
  <c r="K113" i="3"/>
  <c r="N134" i="3"/>
  <c r="H136" i="3"/>
  <c r="L42" i="3"/>
  <c r="F44" i="3"/>
  <c r="I45" i="3"/>
  <c r="L46" i="3"/>
  <c r="F48" i="3"/>
  <c r="I49" i="3"/>
  <c r="L50" i="3"/>
  <c r="F52" i="3"/>
  <c r="I53" i="3"/>
  <c r="L54" i="3"/>
  <c r="F56" i="3"/>
  <c r="I57" i="3"/>
  <c r="L59" i="3"/>
  <c r="F61" i="3"/>
  <c r="I62" i="3"/>
  <c r="L63" i="3"/>
  <c r="F65" i="3"/>
  <c r="I66" i="3"/>
  <c r="L67" i="3"/>
  <c r="F69" i="3"/>
  <c r="I70" i="3"/>
  <c r="L71" i="3"/>
  <c r="F73" i="3"/>
  <c r="I74" i="3"/>
  <c r="L88" i="3"/>
  <c r="L96" i="3"/>
  <c r="L100" i="3"/>
  <c r="L105" i="3"/>
  <c r="L109" i="3"/>
  <c r="L113" i="3"/>
  <c r="L133" i="3"/>
  <c r="F135" i="3"/>
  <c r="I136" i="3"/>
  <c r="N42" i="3"/>
  <c r="H44" i="3"/>
  <c r="K45" i="3"/>
  <c r="N46" i="3"/>
  <c r="H48" i="3"/>
  <c r="K49" i="3"/>
  <c r="N50" i="3"/>
  <c r="H52" i="3"/>
  <c r="K53" i="3"/>
  <c r="N54" i="3"/>
  <c r="H56" i="3"/>
  <c r="K57" i="3"/>
  <c r="N59" i="3"/>
  <c r="H61" i="3"/>
  <c r="K62" i="3"/>
  <c r="N63" i="3"/>
  <c r="H65" i="3"/>
  <c r="K66" i="3"/>
  <c r="N67" i="3"/>
  <c r="H69" i="3"/>
  <c r="K70" i="3"/>
  <c r="N71" i="3"/>
  <c r="H73" i="3"/>
  <c r="K74" i="3"/>
  <c r="N88" i="3"/>
  <c r="N105" i="3"/>
  <c r="N113" i="3"/>
  <c r="H135" i="3"/>
  <c r="J49" i="3"/>
  <c r="M50" i="3"/>
  <c r="G52" i="3"/>
  <c r="J53" i="3"/>
  <c r="J62" i="3"/>
  <c r="J66" i="3"/>
  <c r="M67" i="3"/>
  <c r="J74" i="3"/>
  <c r="J136" i="3"/>
  <c r="F43" i="3"/>
  <c r="I44" i="3"/>
  <c r="L45" i="3"/>
  <c r="F47" i="3"/>
  <c r="I48" i="3"/>
  <c r="L49" i="3"/>
  <c r="F51" i="3"/>
  <c r="I52" i="3"/>
  <c r="L53" i="3"/>
  <c r="F55" i="3"/>
  <c r="I56" i="3"/>
  <c r="L57" i="3"/>
  <c r="F60" i="3"/>
  <c r="I61" i="3"/>
  <c r="L62" i="3"/>
  <c r="F64" i="3"/>
  <c r="I65" i="3"/>
  <c r="L66" i="3"/>
  <c r="F68" i="3"/>
  <c r="I69" i="3"/>
  <c r="L70" i="3"/>
  <c r="F72" i="3"/>
  <c r="I73" i="3"/>
  <c r="L74" i="3"/>
  <c r="F134" i="3"/>
  <c r="I135" i="3"/>
  <c r="G43" i="3"/>
  <c r="J44" i="3"/>
  <c r="M45" i="3"/>
  <c r="G47" i="3"/>
  <c r="J48" i="3"/>
  <c r="M49" i="3"/>
  <c r="G51" i="3"/>
  <c r="J52" i="3"/>
  <c r="M53" i="3"/>
  <c r="G55" i="3"/>
  <c r="J56" i="3"/>
  <c r="M57" i="3"/>
  <c r="G60" i="3"/>
  <c r="J61" i="3"/>
  <c r="M62" i="3"/>
  <c r="G64" i="3"/>
  <c r="J65" i="3"/>
  <c r="M66" i="3"/>
  <c r="G68" i="3"/>
  <c r="J69" i="3"/>
  <c r="M70" i="3"/>
  <c r="G72" i="3"/>
  <c r="J73" i="3"/>
  <c r="M74" i="3"/>
  <c r="G134" i="3"/>
  <c r="H43" i="3"/>
  <c r="K44" i="3"/>
  <c r="N45" i="3"/>
  <c r="H47" i="3"/>
  <c r="K48" i="3"/>
  <c r="N49" i="3"/>
  <c r="H51" i="3"/>
  <c r="K52" i="3"/>
  <c r="N53" i="3"/>
  <c r="H55" i="3"/>
  <c r="K56" i="3"/>
  <c r="N57" i="3"/>
  <c r="H60" i="3"/>
  <c r="K61" i="3"/>
  <c r="N62" i="3"/>
  <c r="H64" i="3"/>
  <c r="K65" i="3"/>
  <c r="N66" i="3"/>
  <c r="H68" i="3"/>
  <c r="K69" i="3"/>
  <c r="N70" i="3"/>
  <c r="H72" i="3"/>
  <c r="K73" i="3"/>
  <c r="N74" i="3"/>
  <c r="H134" i="3"/>
  <c r="F42" i="3"/>
  <c r="I43" i="3"/>
  <c r="L44" i="3"/>
  <c r="F46" i="3"/>
  <c r="I47" i="3"/>
  <c r="L48" i="3"/>
  <c r="F50" i="3"/>
  <c r="I51" i="3"/>
  <c r="L52" i="3"/>
  <c r="F54" i="3"/>
  <c r="I55" i="3"/>
  <c r="L56" i="3"/>
  <c r="F59" i="3"/>
  <c r="I60" i="3"/>
  <c r="L61" i="3"/>
  <c r="F63" i="3"/>
  <c r="I64" i="3"/>
  <c r="L65" i="3"/>
  <c r="F67" i="3"/>
  <c r="I68" i="3"/>
  <c r="L69" i="3"/>
  <c r="F71" i="3"/>
  <c r="I72" i="3"/>
  <c r="L73" i="3"/>
  <c r="F88" i="3"/>
  <c r="F113" i="3"/>
  <c r="I134" i="3"/>
  <c r="G42" i="3"/>
  <c r="J43" i="3"/>
  <c r="M44" i="3"/>
  <c r="G46" i="3"/>
  <c r="J47" i="3"/>
  <c r="M48" i="3"/>
  <c r="G50" i="3"/>
  <c r="J51" i="3"/>
  <c r="M52" i="3"/>
  <c r="G54" i="3"/>
  <c r="J55" i="3"/>
  <c r="M56" i="3"/>
  <c r="G59" i="3"/>
  <c r="J60" i="3"/>
  <c r="M61" i="3"/>
  <c r="G63" i="3"/>
  <c r="J64" i="3"/>
  <c r="M65" i="3"/>
  <c r="G67" i="3"/>
  <c r="J68" i="3"/>
  <c r="M69" i="3"/>
  <c r="G71" i="3"/>
  <c r="J72" i="3"/>
  <c r="M73" i="3"/>
  <c r="G88" i="3"/>
  <c r="H42" i="3"/>
  <c r="K43" i="3"/>
  <c r="N44" i="3"/>
  <c r="H46" i="3"/>
  <c r="K47" i="3"/>
  <c r="N48" i="3"/>
  <c r="H50" i="3"/>
  <c r="K51" i="3"/>
  <c r="N52" i="3"/>
  <c r="H54" i="3"/>
  <c r="K55" i="3"/>
  <c r="N56" i="3"/>
  <c r="H59" i="3"/>
  <c r="K60" i="3"/>
  <c r="N61" i="3"/>
  <c r="H63" i="3"/>
  <c r="K64" i="3"/>
  <c r="N65" i="3"/>
  <c r="H67" i="3"/>
  <c r="K68" i="3"/>
  <c r="N69" i="3"/>
  <c r="H71" i="3"/>
  <c r="K72" i="3"/>
  <c r="N73" i="3"/>
  <c r="H88" i="3"/>
  <c r="I42" i="3"/>
  <c r="L43" i="3"/>
  <c r="F45" i="3"/>
  <c r="I46" i="3"/>
  <c r="L47" i="3"/>
  <c r="F49" i="3"/>
  <c r="I50" i="3"/>
  <c r="L51" i="3"/>
  <c r="F53" i="3"/>
  <c r="I54" i="3"/>
  <c r="L55" i="3"/>
  <c r="F57" i="3"/>
  <c r="I59" i="3"/>
  <c r="L60" i="3"/>
  <c r="F62" i="3"/>
  <c r="I63" i="3"/>
  <c r="L64" i="3"/>
  <c r="F66" i="3"/>
  <c r="I67" i="3"/>
  <c r="L68" i="3"/>
  <c r="F70" i="3"/>
  <c r="I71" i="3"/>
  <c r="L72" i="3"/>
  <c r="F74" i="3"/>
  <c r="I88" i="3"/>
  <c r="M127" i="3" l="1"/>
  <c r="G126" i="3"/>
  <c r="G128" i="3"/>
  <c r="K128" i="3"/>
  <c r="K127" i="3"/>
  <c r="F127" i="3"/>
  <c r="H128" i="3"/>
  <c r="I81" i="3"/>
  <c r="I79" i="3"/>
  <c r="M81" i="3"/>
  <c r="I126" i="3"/>
  <c r="M128" i="3"/>
  <c r="M126" i="3"/>
  <c r="N125" i="3"/>
  <c r="G125" i="3"/>
  <c r="J128" i="3"/>
  <c r="I128" i="3"/>
  <c r="L128" i="3"/>
  <c r="I127" i="3"/>
  <c r="N126" i="3"/>
  <c r="H127" i="3"/>
  <c r="H126" i="3"/>
  <c r="I125" i="3"/>
  <c r="M82" i="3"/>
  <c r="K126" i="3"/>
  <c r="H125" i="3"/>
  <c r="H79" i="3"/>
  <c r="K125" i="3"/>
  <c r="F126" i="3"/>
  <c r="J126" i="3"/>
  <c r="F125" i="3"/>
  <c r="M125" i="3"/>
  <c r="M79" i="3"/>
  <c r="J125" i="3"/>
  <c r="N128" i="3"/>
  <c r="H81" i="3"/>
  <c r="J127" i="3"/>
  <c r="F128" i="3"/>
  <c r="L125" i="3"/>
  <c r="N127" i="3"/>
  <c r="G127" i="3"/>
  <c r="L80" i="3"/>
  <c r="N82" i="3"/>
  <c r="F81" i="3"/>
  <c r="L126" i="3"/>
  <c r="J81" i="3"/>
  <c r="J79" i="3"/>
  <c r="G79" i="3"/>
  <c r="N80" i="3"/>
  <c r="I82" i="3"/>
  <c r="H80" i="3"/>
  <c r="L81" i="3"/>
  <c r="L79" i="3"/>
  <c r="K82" i="3"/>
  <c r="K80" i="3"/>
  <c r="J82" i="3"/>
  <c r="H82" i="3"/>
  <c r="J80" i="3"/>
  <c r="K79" i="3"/>
  <c r="M80" i="3"/>
  <c r="G82" i="3"/>
  <c r="L82" i="3"/>
  <c r="L127" i="3"/>
  <c r="F79" i="3"/>
  <c r="I80" i="3"/>
  <c r="N81" i="3"/>
  <c r="N79" i="3"/>
  <c r="K81" i="3"/>
  <c r="G81" i="3"/>
  <c r="G80" i="3"/>
  <c r="F82" i="3"/>
  <c r="F80" i="3"/>
</calcChain>
</file>

<file path=xl/sharedStrings.xml><?xml version="1.0" encoding="utf-8"?>
<sst xmlns="http://schemas.openxmlformats.org/spreadsheetml/2006/main" count="2829" uniqueCount="119">
  <si>
    <t>Coral Growth Experiment — Data Guide</t>
  </si>
  <si>
    <t>About This Study</t>
  </si>
  <si>
    <t>This experiment examines how light colour (Kelvin temperature) affects coral growth. Research Aquarium 1 (RA1) = 10,000K lighting. Research Aquarium 2 (RA2) = 20,000K lighting. Growth is measured monthly via buoyant weight — corals are weighed underwater to detect small changes in skeletal mass.</t>
  </si>
  <si>
    <t>How to Enter New Data</t>
  </si>
  <si>
    <t>Go to the 'Raw Data' tab. Each time you take measurements, add a new row per coral per tank. Fill in: Date, Time Point (T1–T10), Tank, Species, Coral ID, Grid Position, Temp, Weight 1, Weight 2, and Lux. The Average Weight and Abs Diff columns calculate automatically. Once rows are added, the Growth Summary tab updates automatically — no manual changes needed.</t>
  </si>
  <si>
    <t>Sheet: Raw Data</t>
  </si>
  <si>
    <t>One row per coral per time point. Filter buttons allow sorting by any column. Pre-filled rows for all 32 corals are included for T1 through T10 as blank templates — simply fill in the white input cells when you collect data. Blue = RA1, Green = RA2.</t>
  </si>
  <si>
    <t>Sheet: Growth Summary</t>
  </si>
  <si>
    <t>Auto-calculates average weight and growth % for each coral at each time point using AVERAGEIFS formulas. Compares Miami Orchid vs Stuber Staghorn across both tanks. Updates automatically as Raw Data is filled in.</t>
  </si>
  <si>
    <t>Colour Coding</t>
  </si>
  <si>
    <t>Raw Data: Blue rows = RA1 (10,000K)  |  Green rows = RA2 (20,000K)
Growth Summary: Green = Miami Orchid  |  Orange = Stuber Staghorn</t>
  </si>
  <si>
    <t>Time Points</t>
  </si>
  <si>
    <t>T1 = Jan 17 2026 (baseline)  |  T2 = Feb 14 2026  |  T3–T10 = monthly thereafter through late 2026.</t>
  </si>
  <si>
    <t>Credits</t>
  </si>
  <si>
    <t>Marine Science Center Working Coral Lab. Data collected by Chad Macfie, Brian Mulculy, and Dr. Jennifer Bell.</t>
  </si>
  <si>
    <t>Marine Science Center — Coral Growth Experiment Raw Data  |  RA1 = 10,000K  |  RA2 = 20,000K</t>
  </si>
  <si>
    <t>📋  Enter data in white/coloured cells only.  Columns L and M calculate automatically.  Add each coral's data when collected — Growth Summary updates instantly.</t>
  </si>
  <si>
    <t>Date</t>
  </si>
  <si>
    <t>Time
Point</t>
  </si>
  <si>
    <t>Tank</t>
  </si>
  <si>
    <t>Light
Treatment (K)</t>
  </si>
  <si>
    <t>Species
Code</t>
  </si>
  <si>
    <t>Species</t>
  </si>
  <si>
    <t>Coral ID</t>
  </si>
  <si>
    <t>Grid
Position</t>
  </si>
  <si>
    <t>Temp
(°C)</t>
  </si>
  <si>
    <t>Weight 1
(g)</t>
  </si>
  <si>
    <t>Weight 2
(g)</t>
  </si>
  <si>
    <t>Avg Weight
(g) ← auto</t>
  </si>
  <si>
    <t>Abs Diff
(g) ← auto</t>
  </si>
  <si>
    <t>Lux</t>
  </si>
  <si>
    <t>── Time Point T1 ──────────────────────────────────────────</t>
  </si>
  <si>
    <t>T1</t>
  </si>
  <si>
    <t>RA1</t>
  </si>
  <si>
    <t>10,000K</t>
  </si>
  <si>
    <t>MO</t>
  </si>
  <si>
    <t>Miami Orchid</t>
  </si>
  <si>
    <t>MO1</t>
  </si>
  <si>
    <t>RD4</t>
  </si>
  <si>
    <t>MO2</t>
  </si>
  <si>
    <t>RC1</t>
  </si>
  <si>
    <t>MO3</t>
  </si>
  <si>
    <t>RB2</t>
  </si>
  <si>
    <t>MO4</t>
  </si>
  <si>
    <t>RB4</t>
  </si>
  <si>
    <t>MO5</t>
  </si>
  <si>
    <t>LA3</t>
  </si>
  <si>
    <t>MO6</t>
  </si>
  <si>
    <t>LD4</t>
  </si>
  <si>
    <t>MO7</t>
  </si>
  <si>
    <t>LC3</t>
  </si>
  <si>
    <t>MO8</t>
  </si>
  <si>
    <t>RD2</t>
  </si>
  <si>
    <t>SS</t>
  </si>
  <si>
    <t>Stuber Staghorn</t>
  </si>
  <si>
    <t>SS1</t>
  </si>
  <si>
    <t>LC1</t>
  </si>
  <si>
    <t>SS2</t>
  </si>
  <si>
    <t>LD2</t>
  </si>
  <si>
    <t>SS3</t>
  </si>
  <si>
    <t>SS4</t>
  </si>
  <si>
    <t>RA3</t>
  </si>
  <si>
    <t>SS5</t>
  </si>
  <si>
    <t>RC3</t>
  </si>
  <si>
    <t>SS6</t>
  </si>
  <si>
    <t>LB2</t>
  </si>
  <si>
    <t>SS7</t>
  </si>
  <si>
    <t>LA1</t>
  </si>
  <si>
    <t>SS8</t>
  </si>
  <si>
    <t>LB4</t>
  </si>
  <si>
    <t>RA2</t>
  </si>
  <si>
    <t>20,000K</t>
  </si>
  <si>
    <t>── Time Point T2 ──────────────────────────────────────────</t>
  </si>
  <si>
    <t>T2</t>
  </si>
  <si>
    <t>── Time Point T3 ──────────────────────────────────────────</t>
  </si>
  <si>
    <t>T3</t>
  </si>
  <si>
    <t>── Time Point T4 ──────────────────────────────────────────</t>
  </si>
  <si>
    <t>T4</t>
  </si>
  <si>
    <t>── Time Point T5 ──────────────────────────────────────────</t>
  </si>
  <si>
    <t>T5</t>
  </si>
  <si>
    <t>── Time Point T6 ──────────────────────────────────────────</t>
  </si>
  <si>
    <t>T6</t>
  </si>
  <si>
    <t>── Time Point T7 ──────────────────────────────────────────</t>
  </si>
  <si>
    <t>T7</t>
  </si>
  <si>
    <t>── Time Point T8 ──────────────────────────────────────────</t>
  </si>
  <si>
    <t>T8</t>
  </si>
  <si>
    <t>── Time Point T9 ──────────────────────────────────────────</t>
  </si>
  <si>
    <t>T9</t>
  </si>
  <si>
    <t>── Time Point T10 ──────────────────────────────────────────</t>
  </si>
  <si>
    <t>T10</t>
  </si>
  <si>
    <t>Coral Growth Summary — All Time Points  |  Updates automatically as Raw Data is filled in</t>
  </si>
  <si>
    <t>SECTION 1 — Average Buoyant Weight (g) by Coral and Time Point</t>
  </si>
  <si>
    <t>Light (K)</t>
  </si>
  <si>
    <t>SECTION 2 — Interval Growth (%) — each time point vs. previous time point</t>
  </si>
  <si>
    <t>T1
(baseline)</t>
  </si>
  <si>
    <t>T2 vs T1</t>
  </si>
  <si>
    <t>T3 vs T2</t>
  </si>
  <si>
    <t>T4 vs T3</t>
  </si>
  <si>
    <t>T5 vs T4</t>
  </si>
  <si>
    <t>T6 vs T5</t>
  </si>
  <si>
    <t>T7 vs T6</t>
  </si>
  <si>
    <t>T8 vs T7</t>
  </si>
  <si>
    <t>T9 vs T8</t>
  </si>
  <si>
    <t>T10 vs T9</t>
  </si>
  <si>
    <t>—</t>
  </si>
  <si>
    <t>SECTION 3 — Average Growth (%) by Species and Tank per Interval  ← Key comparison table</t>
  </si>
  <si>
    <t>n</t>
  </si>
  <si>
    <t>SECTION 4 — Cumulative Growth (%) from T1 Baseline to Each Time Point  ← Total growth since experiment start</t>
  </si>
  <si>
    <t>T3 vs T1</t>
  </si>
  <si>
    <t>T4 vs T1</t>
  </si>
  <si>
    <t>T5 vs T1</t>
  </si>
  <si>
    <t>T6 vs T1</t>
  </si>
  <si>
    <t>T7 vs T1</t>
  </si>
  <si>
    <t>T8 vs T1</t>
  </si>
  <si>
    <t>T9 vs T1</t>
  </si>
  <si>
    <t>T10 vs T1</t>
  </si>
  <si>
    <t>Average Cumulative Growth (%) by Species and Tank</t>
  </si>
  <si>
    <t>Average Cumulative Growth (g) by Species and Tank</t>
  </si>
  <si>
    <t>💡  All values update automatically as Raw Data is filled in.  Section 2 = growth each month vs. previous month.  Section 4 = total growth since T1 baseline.  Blank cells = data not yet collected.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</si>
</sst>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000"/>
  </numFmts>
  <fonts count="8" x14ac:knownFonts="1">
    <font>
      <sz val="11"/>
      <color theme="1"/>
      <name val="Calibri"/>
      <family val="2"/>
      <charset val="1"/>
    </font>
    <font>
      <b/>
      <sz val="14"/>
      <color rgb="FFFFFFFF"/>
      <name val="Arial"/>
      <charset val="1"/>
    </font>
    <font>
      <b/>
      <sz val="11"/>
      <color rgb="FFFFFFFF"/>
      <name val="Arial"/>
      <charset val="1"/>
    </font>
    <font>
      <sz val="10"/>
      <name val="Arial"/>
      <charset val="1"/>
    </font>
    <font>
      <b/>
      <sz val="12"/>
      <color rgb="FFFFFFFF"/>
      <name val="Arial"/>
      <charset val="1"/>
    </font>
    <font>
      <i/>
      <sz val="9"/>
      <color rgb="FF1F3864"/>
      <name val="Arial"/>
      <charset val="1"/>
    </font>
    <font>
      <b/>
      <sz val="10"/>
      <color rgb="FFFFFFFF"/>
      <name val="Arial"/>
      <charset val="1"/>
    </font>
    <font>
      <b/>
      <sz val="10"/>
      <color rgb="FF1F3864"/>
      <name val="Arial"/>
      <charset val="1"/>
    </font>
  </fonts>
  <fills count="12">
    <fill>
      <patternFill patternType="none"/>
    </fill>
    <fill>
      <patternFill patternType="gray125"/>
    </fill>
    <fill>
      <patternFill patternType="solid">
        <fgColor rgb="FF1F3864"/>
        <bgColor rgb="FF333333"/>
      </patternFill>
    </fill>
    <fill>
      <patternFill patternType="solid">
        <fgColor rgb="FF2E75B6"/>
        <bgColor rgb="FF1F6B75"/>
      </patternFill>
    </fill>
    <fill>
      <patternFill patternType="solid">
        <fgColor rgb="FFF2F2F2"/>
        <bgColor rgb="FFE2EFDA"/>
      </patternFill>
    </fill>
    <fill>
      <patternFill patternType="solid">
        <fgColor rgb="FFFFF2CC"/>
        <bgColor rgb="FFFCE4D6"/>
      </patternFill>
    </fill>
    <fill>
      <patternFill patternType="solid">
        <fgColor rgb="FFD6E4F0"/>
        <bgColor rgb="FFE2EFDA"/>
      </patternFill>
    </fill>
    <fill>
      <patternFill patternType="solid">
        <fgColor theme="0" tint="-0.249977111117893"/>
        <bgColor rgb="FFCCCCCC"/>
      </patternFill>
    </fill>
    <fill>
      <patternFill patternType="solid">
        <fgColor rgb="FFE2EFDA"/>
        <bgColor rgb="FFF2F2F2"/>
      </patternFill>
    </fill>
    <fill>
      <patternFill patternType="solid">
        <fgColor rgb="FFFFFFFF"/>
        <bgColor rgb="FFF2F2F2"/>
      </patternFill>
    </fill>
    <fill>
      <patternFill patternType="solid">
        <fgColor rgb="FFFCE4D6"/>
        <bgColor rgb="FFFFF2CC"/>
      </patternFill>
    </fill>
    <fill>
      <patternFill patternType="solid">
        <fgColor rgb="FF1F6B75"/>
        <bgColor rgb="FF008080"/>
      </patternFill>
    </fill>
  </fills>
  <borders count="2">
    <border>
      <left/>
      <right/>
      <top/>
      <bottom/>
      <diagonal/>
    </border>
    <border>
      <left style="thin">
        <color rgb="FFCCCCCC"/>
      </left>
      <right style="thin">
        <color rgb="FFCCCCCC"/>
      </right>
      <top style="thin">
        <color rgb="FFCCCCCC"/>
      </top>
      <bottom style="thin">
        <color rgb="FFCCCCCC"/>
      </bottom>
      <diagonal/>
    </border>
  </borders>
  <cellStyleXfs count="1">
    <xf numFmtId="0" fontId="0" fillId="0" borderId="0"/>
  </cellStyleXfs>
  <cellXfs count="37">
    <xf numFmtId="0" fontId="0" fillId="0" borderId="0" xfId="0"/>
    <xf numFmtId="0" fontId="6" fillId="2" borderId="0" xfId="0" applyFont="1" applyFill="1" applyAlignment="1">
      <alignment horizontal="left" vertical="center" wrapText="1"/>
    </xf>
    <xf numFmtId="0" fontId="5" fillId="5" borderId="0" xfId="0" applyFont="1" applyFill="1" applyAlignment="1">
      <alignment horizontal="left" vertical="center" wrapText="1"/>
    </xf>
    <xf numFmtId="0" fontId="6" fillId="11" borderId="0" xfId="0" applyFont="1" applyFill="1" applyAlignment="1">
      <alignment horizontal="center" vertical="center" wrapText="1"/>
    </xf>
    <xf numFmtId="0" fontId="2" fillId="11" borderId="0" xfId="0" applyFont="1" applyFill="1" applyAlignment="1">
      <alignment horizontal="center" vertical="center" wrapText="1"/>
    </xf>
    <xf numFmtId="0" fontId="2" fillId="3" borderId="0" xfId="0" applyFont="1" applyFill="1" applyAlignment="1">
      <alignment horizontal="center" vertical="center" wrapText="1"/>
    </xf>
    <xf numFmtId="0" fontId="4" fillId="2" borderId="0" xfId="0" applyFont="1" applyFill="1" applyAlignment="1">
      <alignment horizontal="center" vertical="center" wrapText="1"/>
    </xf>
    <xf numFmtId="0" fontId="1" fillId="2" borderId="0" xfId="0" applyFont="1" applyFill="1" applyAlignment="1">
      <alignment horizontal="center" vertical="center" wrapText="1"/>
    </xf>
    <xf numFmtId="0" fontId="2" fillId="3" borderId="0" xfId="0" applyFont="1" applyFill="1" applyAlignment="1">
      <alignment horizontal="left" vertical="center" indent="1"/>
    </xf>
    <xf numFmtId="0" fontId="3" fillId="4" borderId="0" xfId="0" applyFont="1" applyFill="1" applyAlignment="1">
      <alignment horizontal="left" vertical="center" wrapText="1" indent="1"/>
    </xf>
    <xf numFmtId="0" fontId="5" fillId="5" borderId="0" xfId="0" applyFont="1" applyFill="1" applyAlignment="1">
      <alignment horizontal="left" vertical="center" wrapText="1"/>
    </xf>
    <xf numFmtId="0" fontId="6" fillId="3" borderId="1" xfId="0" applyFont="1" applyFill="1" applyBorder="1" applyAlignment="1">
      <alignment horizontal="center" vertical="center" wrapText="1"/>
    </xf>
    <xf numFmtId="164" fontId="3" fillId="6" borderId="1" xfId="0" applyNumberFormat="1" applyFont="1" applyFill="1" applyBorder="1" applyAlignment="1">
      <alignment horizontal="center" vertical="center" wrapText="1"/>
    </xf>
    <xf numFmtId="0" fontId="3" fillId="6" borderId="1" xfId="0" applyFont="1" applyFill="1" applyBorder="1" applyAlignment="1">
      <alignment horizontal="center" vertical="center" wrapText="1"/>
    </xf>
    <xf numFmtId="165" fontId="3" fillId="6" borderId="1" xfId="0" applyNumberFormat="1" applyFont="1" applyFill="1" applyBorder="1" applyAlignment="1">
      <alignment horizontal="center" vertical="center" wrapText="1"/>
    </xf>
    <xf numFmtId="165" fontId="3" fillId="7" borderId="1" xfId="0" applyNumberFormat="1" applyFont="1" applyFill="1" applyBorder="1" applyAlignment="1">
      <alignment horizontal="center" vertical="center" wrapText="1"/>
    </xf>
    <xf numFmtId="3" fontId="3" fillId="6" borderId="1" xfId="0" applyNumberFormat="1" applyFont="1" applyFill="1" applyBorder="1" applyAlignment="1">
      <alignment horizontal="center" vertical="center" wrapText="1"/>
    </xf>
    <xf numFmtId="164" fontId="3" fillId="8" borderId="1" xfId="0" applyNumberFormat="1" applyFont="1" applyFill="1" applyBorder="1" applyAlignment="1">
      <alignment horizontal="center" vertical="center" wrapText="1"/>
    </xf>
    <xf numFmtId="0" fontId="3" fillId="8" borderId="1" xfId="0" applyFont="1" applyFill="1" applyBorder="1" applyAlignment="1">
      <alignment horizontal="center" vertical="center" wrapText="1"/>
    </xf>
    <xf numFmtId="165" fontId="3" fillId="8" borderId="1" xfId="0" applyNumberFormat="1" applyFont="1" applyFill="1" applyBorder="1" applyAlignment="1">
      <alignment horizontal="center" vertical="center" wrapText="1"/>
    </xf>
    <xf numFmtId="3" fontId="3" fillId="8" borderId="1" xfId="0" applyNumberFormat="1" applyFont="1" applyFill="1" applyBorder="1" applyAlignment="1">
      <alignment horizontal="center" vertical="center" wrapText="1"/>
    </xf>
    <xf numFmtId="164" fontId="3" fillId="9" borderId="1" xfId="0" applyNumberFormat="1" applyFont="1" applyFill="1" applyBorder="1" applyAlignment="1">
      <alignment horizontal="center" vertical="center" wrapText="1"/>
    </xf>
    <xf numFmtId="0" fontId="3" fillId="9" borderId="1" xfId="0" applyFont="1" applyFill="1" applyBorder="1" applyAlignment="1">
      <alignment horizontal="center" vertical="center" wrapText="1"/>
    </xf>
    <xf numFmtId="165" fontId="3" fillId="9" borderId="1" xfId="0" applyNumberFormat="1" applyFont="1" applyFill="1" applyBorder="1" applyAlignment="1">
      <alignment horizontal="center" vertical="center" wrapText="1"/>
    </xf>
    <xf numFmtId="3" fontId="3" fillId="9" borderId="1" xfId="0" applyNumberFormat="1" applyFont="1" applyFill="1" applyBorder="1" applyAlignment="1">
      <alignment horizontal="center" vertical="center" wrapText="1"/>
    </xf>
    <xf numFmtId="165" fontId="0" fillId="0" borderId="0" xfId="0" applyNumberFormat="1"/>
    <xf numFmtId="0" fontId="3" fillId="10" borderId="1" xfId="0" applyFont="1" applyFill="1" applyBorder="1" applyAlignment="1">
      <alignment horizontal="center" vertical="center" wrapText="1"/>
    </xf>
    <xf numFmtId="165" fontId="3" fillId="10" borderId="1" xfId="0" applyNumberFormat="1" applyFont="1" applyFill="1" applyBorder="1" applyAlignment="1">
      <alignment horizontal="center" vertical="center" wrapText="1"/>
    </xf>
    <xf numFmtId="10" fontId="3" fillId="8" borderId="1" xfId="0" applyNumberFormat="1" applyFont="1" applyFill="1" applyBorder="1" applyAlignment="1">
      <alignment horizontal="center" vertical="center" wrapText="1"/>
    </xf>
    <xf numFmtId="10" fontId="3" fillId="10" borderId="1" xfId="0" applyNumberFormat="1" applyFont="1" applyFill="1" applyBorder="1" applyAlignment="1">
      <alignment horizontal="center" vertical="center" wrapText="1"/>
    </xf>
    <xf numFmtId="10" fontId="7" fillId="8" borderId="1" xfId="0" applyNumberFormat="1" applyFont="1" applyFill="1" applyBorder="1" applyAlignment="1">
      <alignment horizontal="center" vertical="center" wrapText="1"/>
    </xf>
    <xf numFmtId="10" fontId="7" fillId="10" borderId="1" xfId="0" applyNumberFormat="1" applyFont="1" applyFill="1" applyBorder="1" applyAlignment="1">
      <alignment horizontal="center" vertical="center" wrapText="1"/>
    </xf>
    <xf numFmtId="0" fontId="6" fillId="11" borderId="1" xfId="0" applyFont="1" applyFill="1" applyBorder="1" applyAlignment="1">
      <alignment horizontal="center" vertical="center" wrapText="1"/>
    </xf>
    <xf numFmtId="2" fontId="7" fillId="8" borderId="1" xfId="0" applyNumberFormat="1" applyFont="1" applyFill="1" applyBorder="1" applyAlignment="1">
      <alignment horizontal="center" vertical="center" wrapText="1"/>
    </xf>
    <xf numFmtId="165" fontId="7" fillId="8" borderId="1" xfId="0" applyNumberFormat="1" applyFont="1" applyFill="1" applyBorder="1" applyAlignment="1">
      <alignment horizontal="center" vertical="center" wrapText="1"/>
    </xf>
    <xf numFmtId="2" fontId="7" fillId="10" borderId="1" xfId="0" applyNumberFormat="1" applyFont="1" applyFill="1" applyBorder="1" applyAlignment="1">
      <alignment horizontal="center" vertical="center" wrapText="1"/>
    </xf>
    <xf numFmtId="165" fontId="7" fillId="10" borderId="1"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1F6B75"/>
      <rgbColor rgb="FFBFBFBF"/>
      <rgbColor rgb="FF808080"/>
      <rgbColor rgb="FF9999FF"/>
      <rgbColor rgb="FF993366"/>
      <rgbColor rgb="FFFFF2CC"/>
      <rgbColor rgb="FFD6E4F0"/>
      <rgbColor rgb="FF660066"/>
      <rgbColor rgb="FFFF8080"/>
      <rgbColor rgb="FF0066CC"/>
      <rgbColor rgb="FFCCCCCC"/>
      <rgbColor rgb="FF000080"/>
      <rgbColor rgb="FFFF00FF"/>
      <rgbColor rgb="FFFFFF00"/>
      <rgbColor rgb="FF00FFFF"/>
      <rgbColor rgb="FF800080"/>
      <rgbColor rgb="FF800000"/>
      <rgbColor rgb="FF008080"/>
      <rgbColor rgb="FF0000FF"/>
      <rgbColor rgb="FF00CCFF"/>
      <rgbColor rgb="FFF2F2F2"/>
      <rgbColor rgb="FFE2EFDA"/>
      <rgbColor rgb="FFFFFF99"/>
      <rgbColor rgb="FF99CCFF"/>
      <rgbColor rgb="FFFF99CC"/>
      <rgbColor rgb="FFCC99FF"/>
      <rgbColor rgb="FFFCE4D6"/>
      <rgbColor rgb="FF2E75B6"/>
      <rgbColor rgb="FF33CCCC"/>
      <rgbColor rgb="FF99CC00"/>
      <rgbColor rgb="FFFFCC00"/>
      <rgbColor rgb="FFFF9900"/>
      <rgbColor rgb="FFFF6600"/>
      <rgbColor rgb="FF666699"/>
      <rgbColor rgb="FF70AD47"/>
      <rgbColor rgb="FF1F3864"/>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AD47"/>
  </sheetPr>
  <dimension ref="A1:A22"/>
  <sheetViews>
    <sheetView zoomScaleNormal="100" workbookViewId="0"/>
  </sheetViews>
  <sheetFormatPr defaultColWidth="8.7109375" defaultRowHeight="15" x14ac:dyDescent="0.25"/>
  <cols>
    <col min="1" max="1" width="100" customWidth="1"/>
  </cols>
  <sheetData>
    <row r="1" spans="1:1" ht="31.5" customHeight="1" x14ac:dyDescent="0.25">
      <c r="A1" s="7" t="s">
        <v>0</v>
      </c>
    </row>
    <row r="3" spans="1:1" ht="21.75" customHeight="1" x14ac:dyDescent="0.25">
      <c r="A3" s="8" t="s">
        <v>1</v>
      </c>
    </row>
    <row r="4" spans="1:1" ht="54.75" customHeight="1" x14ac:dyDescent="0.25">
      <c r="A4" s="9" t="s">
        <v>2</v>
      </c>
    </row>
    <row r="6" spans="1:1" ht="21.75" customHeight="1" x14ac:dyDescent="0.25">
      <c r="A6" s="8" t="s">
        <v>3</v>
      </c>
    </row>
    <row r="7" spans="1:1" ht="54.75" customHeight="1" x14ac:dyDescent="0.25">
      <c r="A7" s="9" t="s">
        <v>4</v>
      </c>
    </row>
    <row r="9" spans="1:1" ht="21.75" customHeight="1" x14ac:dyDescent="0.25">
      <c r="A9" s="8" t="s">
        <v>5</v>
      </c>
    </row>
    <row r="10" spans="1:1" ht="54.75" customHeight="1" x14ac:dyDescent="0.25">
      <c r="A10" s="9" t="s">
        <v>6</v>
      </c>
    </row>
    <row r="12" spans="1:1" ht="21.75" customHeight="1" x14ac:dyDescent="0.25">
      <c r="A12" s="8" t="s">
        <v>7</v>
      </c>
    </row>
    <row r="13" spans="1:1" ht="54.75" customHeight="1" x14ac:dyDescent="0.25">
      <c r="A13" s="9" t="s">
        <v>8</v>
      </c>
    </row>
    <row r="15" spans="1:1" ht="21.75" customHeight="1" x14ac:dyDescent="0.25">
      <c r="A15" s="8" t="s">
        <v>9</v>
      </c>
    </row>
    <row r="16" spans="1:1" ht="54.75" customHeight="1" x14ac:dyDescent="0.25">
      <c r="A16" s="9" t="s">
        <v>10</v>
      </c>
    </row>
    <row r="18" spans="1:1" ht="21.75" customHeight="1" x14ac:dyDescent="0.25">
      <c r="A18" s="8" t="s">
        <v>11</v>
      </c>
    </row>
    <row r="19" spans="1:1" ht="54.75" customHeight="1" x14ac:dyDescent="0.25">
      <c r="A19" s="9" t="s">
        <v>12</v>
      </c>
    </row>
    <row r="21" spans="1:1" ht="21.75" customHeight="1" x14ac:dyDescent="0.25">
      <c r="A21" s="8" t="s">
        <v>13</v>
      </c>
    </row>
    <row r="22" spans="1:1" ht="54.75" customHeight="1" x14ac:dyDescent="0.25">
      <c r="A22" s="9" t="s">
        <v>14</v>
      </c>
    </row>
  </sheetData>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E75B6"/>
  </sheetPr>
  <dimension ref="A1:N352"/>
  <sheetViews>
    <sheetView tabSelected="1" zoomScaleNormal="100" workbookViewId="0">
      <pane ySplit="3" topLeftCell="A116" activePane="bottomLeft" state="frozen"/>
      <selection pane="bottomLeft" activeCell="N142" sqref="N142"/>
    </sheetView>
  </sheetViews>
  <sheetFormatPr defaultColWidth="8.7109375" defaultRowHeight="15" x14ac:dyDescent="0.25"/>
  <cols>
    <col min="1" max="1" width="13" customWidth="1"/>
    <col min="2" max="2" width="9" customWidth="1"/>
    <col min="3" max="3" width="7" customWidth="1"/>
    <col min="4" max="4" width="16" customWidth="1"/>
    <col min="5" max="5" width="11" customWidth="1"/>
    <col min="6" max="6" width="18" customWidth="1"/>
    <col min="7" max="7" width="10" customWidth="1"/>
    <col min="8" max="8" width="12" customWidth="1"/>
    <col min="9" max="9" width="9" customWidth="1"/>
    <col min="10" max="11" width="12" customWidth="1"/>
    <col min="12" max="13" width="14" customWidth="1"/>
    <col min="14" max="14" width="10" customWidth="1"/>
  </cols>
  <sheetData>
    <row r="1" spans="1:14" ht="25.5" customHeight="1" x14ac:dyDescent="0.25">
      <c r="A1" s="6" t="s">
        <v>15</v>
      </c>
      <c r="B1" s="6"/>
      <c r="C1" s="6"/>
      <c r="D1" s="6"/>
      <c r="E1" s="6"/>
      <c r="F1" s="6"/>
      <c r="G1" s="6"/>
      <c r="H1" s="6"/>
      <c r="I1" s="6"/>
      <c r="J1" s="6"/>
      <c r="K1" s="6"/>
      <c r="L1" s="6"/>
      <c r="M1" s="6"/>
      <c r="N1" s="6"/>
    </row>
    <row r="2" spans="1:14" ht="18" customHeight="1" x14ac:dyDescent="0.25">
      <c r="A2" s="2" t="s">
        <v>16</v>
      </c>
      <c r="B2" s="2"/>
      <c r="C2" s="2"/>
      <c r="D2" s="2"/>
      <c r="E2" s="2"/>
      <c r="F2" s="2"/>
      <c r="G2" s="2"/>
      <c r="H2" s="2"/>
      <c r="I2" s="2"/>
      <c r="J2" s="2"/>
      <c r="K2" s="2"/>
      <c r="L2" s="2"/>
      <c r="M2" s="2"/>
      <c r="N2" s="2"/>
    </row>
    <row r="3" spans="1:14" ht="33.75" customHeight="1" x14ac:dyDescent="0.25">
      <c r="A3" s="11" t="s">
        <v>17</v>
      </c>
      <c r="B3" s="11" t="s">
        <v>18</v>
      </c>
      <c r="C3" s="11" t="s">
        <v>19</v>
      </c>
      <c r="D3" s="11" t="s">
        <v>20</v>
      </c>
      <c r="E3" s="11" t="s">
        <v>21</v>
      </c>
      <c r="F3" s="11" t="s">
        <v>22</v>
      </c>
      <c r="G3" s="11" t="s">
        <v>23</v>
      </c>
      <c r="H3" s="11" t="s">
        <v>24</v>
      </c>
      <c r="I3" s="11" t="s">
        <v>25</v>
      </c>
      <c r="J3" s="11" t="s">
        <v>26</v>
      </c>
      <c r="K3" s="11" t="s">
        <v>27</v>
      </c>
      <c r="L3" s="11" t="s">
        <v>28</v>
      </c>
      <c r="M3" s="11" t="s">
        <v>29</v>
      </c>
      <c r="N3" s="11" t="s">
        <v>30</v>
      </c>
    </row>
    <row r="4" spans="1:14" ht="15.75" customHeight="1" x14ac:dyDescent="0.25">
      <c r="A4" s="1" t="s">
        <v>31</v>
      </c>
      <c r="B4" s="1"/>
      <c r="C4" s="1"/>
      <c r="D4" s="1"/>
      <c r="E4" s="1"/>
      <c r="F4" s="1"/>
      <c r="G4" s="1"/>
      <c r="H4" s="1"/>
      <c r="I4" s="1"/>
      <c r="J4" s="1"/>
      <c r="K4" s="1"/>
      <c r="L4" s="1"/>
      <c r="M4" s="1"/>
      <c r="N4" s="1"/>
    </row>
    <row r="5" spans="1:14" ht="15" customHeight="1" x14ac:dyDescent="0.25">
      <c r="A5" s="12">
        <v>46039</v>
      </c>
      <c r="B5" s="13" t="s">
        <v>32</v>
      </c>
      <c r="C5" s="13" t="s">
        <v>33</v>
      </c>
      <c r="D5" s="13" t="s">
        <v>34</v>
      </c>
      <c r="E5" s="13" t="s">
        <v>35</v>
      </c>
      <c r="F5" s="13" t="s">
        <v>36</v>
      </c>
      <c r="G5" s="13" t="s">
        <v>37</v>
      </c>
      <c r="H5" s="13" t="s">
        <v>38</v>
      </c>
      <c r="I5" s="13">
        <v>26.15</v>
      </c>
      <c r="J5" s="14">
        <v>6.1794000000000002</v>
      </c>
      <c r="K5" s="14">
        <v>6.1746999999999996</v>
      </c>
      <c r="L5" s="15">
        <f t="shared" ref="L5:L20" si="0">IF(OR(J5="",K5=""),"",(J5+K5)/2)</f>
        <v>6.1770499999999995</v>
      </c>
      <c r="M5" s="15">
        <f t="shared" ref="M5:M20" si="1">IF(OR(J5="",K5=""),"",ABS(J5-K5))</f>
        <v>4.7000000000005926E-3</v>
      </c>
      <c r="N5" s="16">
        <v>62500</v>
      </c>
    </row>
    <row r="6" spans="1:14" ht="15" customHeight="1" x14ac:dyDescent="0.25">
      <c r="A6" s="12">
        <v>46039</v>
      </c>
      <c r="B6" s="13" t="s">
        <v>32</v>
      </c>
      <c r="C6" s="13" t="s">
        <v>33</v>
      </c>
      <c r="D6" s="13" t="s">
        <v>34</v>
      </c>
      <c r="E6" s="13" t="s">
        <v>35</v>
      </c>
      <c r="F6" s="13" t="s">
        <v>36</v>
      </c>
      <c r="G6" s="13" t="s">
        <v>39</v>
      </c>
      <c r="H6" s="13" t="s">
        <v>40</v>
      </c>
      <c r="I6" s="13">
        <v>26.17</v>
      </c>
      <c r="J6" s="14">
        <v>4.3436000000000003</v>
      </c>
      <c r="K6" s="14">
        <v>4.3471000000000002</v>
      </c>
      <c r="L6" s="15">
        <f t="shared" si="0"/>
        <v>4.3453499999999998</v>
      </c>
      <c r="M6" s="15">
        <f t="shared" si="1"/>
        <v>3.4999999999998366E-3</v>
      </c>
      <c r="N6" s="16">
        <v>61800</v>
      </c>
    </row>
    <row r="7" spans="1:14" ht="15" customHeight="1" x14ac:dyDescent="0.25">
      <c r="A7" s="12">
        <v>46039</v>
      </c>
      <c r="B7" s="13" t="s">
        <v>32</v>
      </c>
      <c r="C7" s="13" t="s">
        <v>33</v>
      </c>
      <c r="D7" s="13" t="s">
        <v>34</v>
      </c>
      <c r="E7" s="13" t="s">
        <v>35</v>
      </c>
      <c r="F7" s="13" t="s">
        <v>36</v>
      </c>
      <c r="G7" s="13" t="s">
        <v>41</v>
      </c>
      <c r="H7" s="13" t="s">
        <v>42</v>
      </c>
      <c r="I7" s="13">
        <v>26.2</v>
      </c>
      <c r="J7" s="14">
        <v>10.791399999999999</v>
      </c>
      <c r="K7" s="14">
        <v>10.790699999999999</v>
      </c>
      <c r="L7" s="15">
        <f t="shared" si="0"/>
        <v>10.791049999999998</v>
      </c>
      <c r="M7" s="15">
        <f t="shared" si="1"/>
        <v>7.0000000000014495E-4</v>
      </c>
      <c r="N7" s="16">
        <v>59300</v>
      </c>
    </row>
    <row r="8" spans="1:14" ht="15" customHeight="1" x14ac:dyDescent="0.25">
      <c r="A8" s="12">
        <v>46039</v>
      </c>
      <c r="B8" s="13" t="s">
        <v>32</v>
      </c>
      <c r="C8" s="13" t="s">
        <v>33</v>
      </c>
      <c r="D8" s="13" t="s">
        <v>34</v>
      </c>
      <c r="E8" s="13" t="s">
        <v>35</v>
      </c>
      <c r="F8" s="13" t="s">
        <v>36</v>
      </c>
      <c r="G8" s="13" t="s">
        <v>43</v>
      </c>
      <c r="H8" s="13" t="s">
        <v>44</v>
      </c>
      <c r="I8" s="13">
        <v>26.18</v>
      </c>
      <c r="J8" s="14">
        <v>5.9215999999999998</v>
      </c>
      <c r="K8" s="14">
        <v>5.9225000000000003</v>
      </c>
      <c r="L8" s="15">
        <f t="shared" si="0"/>
        <v>5.9220500000000005</v>
      </c>
      <c r="M8" s="15">
        <f t="shared" si="1"/>
        <v>9.0000000000056701E-4</v>
      </c>
      <c r="N8" s="16">
        <v>59000</v>
      </c>
    </row>
    <row r="9" spans="1:14" ht="15" customHeight="1" x14ac:dyDescent="0.25">
      <c r="A9" s="12">
        <v>46039</v>
      </c>
      <c r="B9" s="13" t="s">
        <v>32</v>
      </c>
      <c r="C9" s="13" t="s">
        <v>33</v>
      </c>
      <c r="D9" s="13" t="s">
        <v>34</v>
      </c>
      <c r="E9" s="13" t="s">
        <v>35</v>
      </c>
      <c r="F9" s="13" t="s">
        <v>36</v>
      </c>
      <c r="G9" s="13" t="s">
        <v>45</v>
      </c>
      <c r="H9" s="13" t="s">
        <v>46</v>
      </c>
      <c r="I9" s="13">
        <v>26.23</v>
      </c>
      <c r="J9" s="14">
        <v>6.0373999999999999</v>
      </c>
      <c r="K9" s="14">
        <v>6.0380000000000003</v>
      </c>
      <c r="L9" s="15">
        <f t="shared" si="0"/>
        <v>6.0377000000000001</v>
      </c>
      <c r="M9" s="15">
        <f t="shared" si="1"/>
        <v>6.0000000000037801E-4</v>
      </c>
      <c r="N9" s="16">
        <v>56600</v>
      </c>
    </row>
    <row r="10" spans="1:14" ht="15" customHeight="1" x14ac:dyDescent="0.25">
      <c r="A10" s="12">
        <v>46039</v>
      </c>
      <c r="B10" s="13" t="s">
        <v>32</v>
      </c>
      <c r="C10" s="13" t="s">
        <v>33</v>
      </c>
      <c r="D10" s="13" t="s">
        <v>34</v>
      </c>
      <c r="E10" s="13" t="s">
        <v>35</v>
      </c>
      <c r="F10" s="13" t="s">
        <v>36</v>
      </c>
      <c r="G10" s="13" t="s">
        <v>47</v>
      </c>
      <c r="H10" s="13" t="s">
        <v>48</v>
      </c>
      <c r="I10" s="13">
        <v>26.2</v>
      </c>
      <c r="J10" s="14">
        <v>6.7740999999999998</v>
      </c>
      <c r="K10" s="14">
        <v>6.7706999999999997</v>
      </c>
      <c r="L10" s="15">
        <f t="shared" si="0"/>
        <v>6.7723999999999993</v>
      </c>
      <c r="M10" s="15">
        <f t="shared" si="1"/>
        <v>3.4000000000000696E-3</v>
      </c>
      <c r="N10" s="16">
        <v>62400</v>
      </c>
    </row>
    <row r="11" spans="1:14" ht="15" customHeight="1" x14ac:dyDescent="0.25">
      <c r="A11" s="12">
        <v>46039</v>
      </c>
      <c r="B11" s="13" t="s">
        <v>32</v>
      </c>
      <c r="C11" s="13" t="s">
        <v>33</v>
      </c>
      <c r="D11" s="13" t="s">
        <v>34</v>
      </c>
      <c r="E11" s="13" t="s">
        <v>35</v>
      </c>
      <c r="F11" s="13" t="s">
        <v>36</v>
      </c>
      <c r="G11" s="13" t="s">
        <v>49</v>
      </c>
      <c r="H11" s="13" t="s">
        <v>50</v>
      </c>
      <c r="I11" s="13">
        <v>26.14</v>
      </c>
      <c r="J11" s="14">
        <v>10.0692</v>
      </c>
      <c r="K11" s="14">
        <v>10.0715</v>
      </c>
      <c r="L11" s="15">
        <f t="shared" si="0"/>
        <v>10.070350000000001</v>
      </c>
      <c r="M11" s="15">
        <f t="shared" si="1"/>
        <v>2.2999999999999687E-3</v>
      </c>
      <c r="N11" s="16">
        <v>60900</v>
      </c>
    </row>
    <row r="12" spans="1:14" ht="15" customHeight="1" x14ac:dyDescent="0.25">
      <c r="A12" s="12">
        <v>46039</v>
      </c>
      <c r="B12" s="13" t="s">
        <v>32</v>
      </c>
      <c r="C12" s="13" t="s">
        <v>33</v>
      </c>
      <c r="D12" s="13" t="s">
        <v>34</v>
      </c>
      <c r="E12" s="13" t="s">
        <v>35</v>
      </c>
      <c r="F12" s="13" t="s">
        <v>36</v>
      </c>
      <c r="G12" s="13" t="s">
        <v>51</v>
      </c>
      <c r="H12" s="13" t="s">
        <v>52</v>
      </c>
      <c r="I12" s="13">
        <v>26.18</v>
      </c>
      <c r="J12" s="14">
        <v>8.9533000000000005</v>
      </c>
      <c r="K12" s="14">
        <v>8.9544999999999995</v>
      </c>
      <c r="L12" s="15">
        <f t="shared" si="0"/>
        <v>8.9539000000000009</v>
      </c>
      <c r="M12" s="15">
        <f t="shared" si="1"/>
        <v>1.1999999999989797E-3</v>
      </c>
      <c r="N12" s="16">
        <v>62000</v>
      </c>
    </row>
    <row r="13" spans="1:14" ht="15" customHeight="1" x14ac:dyDescent="0.25">
      <c r="A13" s="12">
        <v>46039</v>
      </c>
      <c r="B13" s="13" t="s">
        <v>32</v>
      </c>
      <c r="C13" s="13" t="s">
        <v>33</v>
      </c>
      <c r="D13" s="13" t="s">
        <v>34</v>
      </c>
      <c r="E13" s="13" t="s">
        <v>53</v>
      </c>
      <c r="F13" s="13" t="s">
        <v>54</v>
      </c>
      <c r="G13" s="13" t="s">
        <v>55</v>
      </c>
      <c r="H13" s="13" t="s">
        <v>56</v>
      </c>
      <c r="I13" s="13">
        <v>26.2</v>
      </c>
      <c r="J13" s="14">
        <v>3.8980000000000001</v>
      </c>
      <c r="K13" s="14">
        <v>3.8986999999999998</v>
      </c>
      <c r="L13" s="15">
        <f t="shared" si="0"/>
        <v>3.8983499999999998</v>
      </c>
      <c r="M13" s="15">
        <f t="shared" si="1"/>
        <v>6.9999999999970086E-4</v>
      </c>
      <c r="N13" s="16">
        <v>59600</v>
      </c>
    </row>
    <row r="14" spans="1:14" ht="15" customHeight="1" x14ac:dyDescent="0.25">
      <c r="A14" s="12">
        <v>46039</v>
      </c>
      <c r="B14" s="13" t="s">
        <v>32</v>
      </c>
      <c r="C14" s="13" t="s">
        <v>33</v>
      </c>
      <c r="D14" s="13" t="s">
        <v>34</v>
      </c>
      <c r="E14" s="13" t="s">
        <v>53</v>
      </c>
      <c r="F14" s="13" t="s">
        <v>54</v>
      </c>
      <c r="G14" s="13" t="s">
        <v>57</v>
      </c>
      <c r="H14" s="13" t="s">
        <v>58</v>
      </c>
      <c r="I14" s="13">
        <v>26.21</v>
      </c>
      <c r="J14" s="14">
        <v>3.5912999999999999</v>
      </c>
      <c r="K14" s="14">
        <v>3.5954000000000002</v>
      </c>
      <c r="L14" s="15">
        <f t="shared" si="0"/>
        <v>3.59335</v>
      </c>
      <c r="M14" s="15">
        <f t="shared" si="1"/>
        <v>4.1000000000002146E-3</v>
      </c>
      <c r="N14" s="16">
        <v>62600</v>
      </c>
    </row>
    <row r="15" spans="1:14" ht="15" customHeight="1" x14ac:dyDescent="0.25">
      <c r="A15" s="12">
        <v>46039</v>
      </c>
      <c r="B15" s="13" t="s">
        <v>32</v>
      </c>
      <c r="C15" s="13" t="s">
        <v>33</v>
      </c>
      <c r="D15" s="13" t="s">
        <v>34</v>
      </c>
      <c r="E15" s="13" t="s">
        <v>53</v>
      </c>
      <c r="F15" s="13" t="s">
        <v>54</v>
      </c>
      <c r="G15" s="13" t="s">
        <v>59</v>
      </c>
      <c r="H15" s="13" t="s">
        <v>33</v>
      </c>
      <c r="I15" s="13">
        <v>26.19</v>
      </c>
      <c r="J15" s="14">
        <v>4.5088999999999997</v>
      </c>
      <c r="K15" s="14">
        <v>4.5096999999999996</v>
      </c>
      <c r="L15" s="15">
        <f t="shared" si="0"/>
        <v>4.5092999999999996</v>
      </c>
      <c r="M15" s="15">
        <f t="shared" si="1"/>
        <v>7.9999999999991189E-4</v>
      </c>
      <c r="N15" s="16">
        <v>58100</v>
      </c>
    </row>
    <row r="16" spans="1:14" ht="15" customHeight="1" x14ac:dyDescent="0.25">
      <c r="A16" s="12">
        <v>46039</v>
      </c>
      <c r="B16" s="13" t="s">
        <v>32</v>
      </c>
      <c r="C16" s="13" t="s">
        <v>33</v>
      </c>
      <c r="D16" s="13" t="s">
        <v>34</v>
      </c>
      <c r="E16" s="13" t="s">
        <v>53</v>
      </c>
      <c r="F16" s="13" t="s">
        <v>54</v>
      </c>
      <c r="G16" s="13" t="s">
        <v>60</v>
      </c>
      <c r="H16" s="13" t="s">
        <v>61</v>
      </c>
      <c r="I16" s="13">
        <v>26.19</v>
      </c>
      <c r="J16" s="14">
        <v>4.0057999999999998</v>
      </c>
      <c r="K16" s="14">
        <v>4.0026999999999999</v>
      </c>
      <c r="L16" s="15">
        <f t="shared" si="0"/>
        <v>4.0042499999999999</v>
      </c>
      <c r="M16" s="15">
        <f t="shared" si="1"/>
        <v>3.0999999999998806E-3</v>
      </c>
      <c r="N16" s="16">
        <v>58000</v>
      </c>
    </row>
    <row r="17" spans="1:14" ht="15" customHeight="1" x14ac:dyDescent="0.25">
      <c r="A17" s="12">
        <v>46039</v>
      </c>
      <c r="B17" s="13" t="s">
        <v>32</v>
      </c>
      <c r="C17" s="13" t="s">
        <v>33</v>
      </c>
      <c r="D17" s="13" t="s">
        <v>34</v>
      </c>
      <c r="E17" s="13" t="s">
        <v>53</v>
      </c>
      <c r="F17" s="13" t="s">
        <v>54</v>
      </c>
      <c r="G17" s="13" t="s">
        <v>62</v>
      </c>
      <c r="H17" s="13" t="s">
        <v>63</v>
      </c>
      <c r="I17" s="13">
        <v>26.19</v>
      </c>
      <c r="J17" s="14">
        <v>4.9198000000000004</v>
      </c>
      <c r="K17" s="14">
        <v>4.9245999999999999</v>
      </c>
      <c r="L17" s="15">
        <f t="shared" si="0"/>
        <v>4.9222000000000001</v>
      </c>
      <c r="M17" s="15">
        <f t="shared" si="1"/>
        <v>4.7999999999994714E-3</v>
      </c>
      <c r="N17" s="16">
        <v>66500</v>
      </c>
    </row>
    <row r="18" spans="1:14" ht="15" customHeight="1" x14ac:dyDescent="0.25">
      <c r="A18" s="12">
        <v>46039</v>
      </c>
      <c r="B18" s="13" t="s">
        <v>32</v>
      </c>
      <c r="C18" s="13" t="s">
        <v>33</v>
      </c>
      <c r="D18" s="13" t="s">
        <v>34</v>
      </c>
      <c r="E18" s="13" t="s">
        <v>53</v>
      </c>
      <c r="F18" s="13" t="s">
        <v>54</v>
      </c>
      <c r="G18" s="13" t="s">
        <v>64</v>
      </c>
      <c r="H18" s="13" t="s">
        <v>65</v>
      </c>
      <c r="I18" s="13">
        <v>26.18</v>
      </c>
      <c r="J18" s="14">
        <v>3.7858999999999998</v>
      </c>
      <c r="K18" s="14">
        <v>3.7852999999999999</v>
      </c>
      <c r="L18" s="15">
        <f t="shared" si="0"/>
        <v>3.7855999999999996</v>
      </c>
      <c r="M18" s="15">
        <f t="shared" si="1"/>
        <v>5.9999999999993392E-4</v>
      </c>
      <c r="N18" s="16">
        <v>59300</v>
      </c>
    </row>
    <row r="19" spans="1:14" ht="15" customHeight="1" x14ac:dyDescent="0.25">
      <c r="A19" s="12">
        <v>46039</v>
      </c>
      <c r="B19" s="13" t="s">
        <v>32</v>
      </c>
      <c r="C19" s="13" t="s">
        <v>33</v>
      </c>
      <c r="D19" s="13" t="s">
        <v>34</v>
      </c>
      <c r="E19" s="13" t="s">
        <v>53</v>
      </c>
      <c r="F19" s="13" t="s">
        <v>54</v>
      </c>
      <c r="G19" s="13" t="s">
        <v>66</v>
      </c>
      <c r="H19" s="13" t="s">
        <v>67</v>
      </c>
      <c r="I19" s="13">
        <v>25.87</v>
      </c>
      <c r="J19" s="14">
        <v>4.5715000000000003</v>
      </c>
      <c r="K19" s="14">
        <v>4.5709999999999997</v>
      </c>
      <c r="L19" s="15">
        <f t="shared" si="0"/>
        <v>4.57125</v>
      </c>
      <c r="M19" s="15">
        <f t="shared" si="1"/>
        <v>5.0000000000061107E-4</v>
      </c>
      <c r="N19" s="16">
        <v>56000</v>
      </c>
    </row>
    <row r="20" spans="1:14" ht="15" customHeight="1" x14ac:dyDescent="0.25">
      <c r="A20" s="12">
        <v>46039</v>
      </c>
      <c r="B20" s="13" t="s">
        <v>32</v>
      </c>
      <c r="C20" s="13" t="s">
        <v>33</v>
      </c>
      <c r="D20" s="13" t="s">
        <v>34</v>
      </c>
      <c r="E20" s="13" t="s">
        <v>53</v>
      </c>
      <c r="F20" s="13" t="s">
        <v>54</v>
      </c>
      <c r="G20" s="13" t="s">
        <v>68</v>
      </c>
      <c r="H20" s="13" t="s">
        <v>69</v>
      </c>
      <c r="I20" s="13">
        <v>26.23</v>
      </c>
      <c r="J20" s="14">
        <v>4.1311</v>
      </c>
      <c r="K20" s="14">
        <v>4.1311</v>
      </c>
      <c r="L20" s="15">
        <f t="shared" si="0"/>
        <v>4.1311</v>
      </c>
      <c r="M20" s="15">
        <f t="shared" si="1"/>
        <v>0</v>
      </c>
      <c r="N20" s="16">
        <v>59300</v>
      </c>
    </row>
    <row r="22" spans="1:14" ht="15" customHeight="1" x14ac:dyDescent="0.25">
      <c r="A22" s="17">
        <v>46039</v>
      </c>
      <c r="B22" s="18" t="s">
        <v>32</v>
      </c>
      <c r="C22" s="18" t="s">
        <v>70</v>
      </c>
      <c r="D22" s="18" t="s">
        <v>71</v>
      </c>
      <c r="E22" s="18" t="s">
        <v>35</v>
      </c>
      <c r="F22" s="18" t="s">
        <v>36</v>
      </c>
      <c r="G22" s="18" t="s">
        <v>37</v>
      </c>
      <c r="H22" s="18" t="s">
        <v>38</v>
      </c>
      <c r="I22" s="18">
        <v>26.2</v>
      </c>
      <c r="J22" s="19">
        <v>5.2428999999999997</v>
      </c>
      <c r="K22" s="19">
        <v>5.2415000000000003</v>
      </c>
      <c r="L22" s="15">
        <f t="shared" ref="L22:L37" si="2">IF(OR(J22="",K22=""),"",(J22+K22)/2)</f>
        <v>5.2422000000000004</v>
      </c>
      <c r="M22" s="15">
        <f t="shared" ref="M22:M37" si="3">IF(OR(J22="",K22=""),"",ABS(J22-K22))</f>
        <v>1.3999999999994017E-3</v>
      </c>
      <c r="N22" s="20">
        <v>68200</v>
      </c>
    </row>
    <row r="23" spans="1:14" ht="15" customHeight="1" x14ac:dyDescent="0.25">
      <c r="A23" s="17">
        <v>46039</v>
      </c>
      <c r="B23" s="18" t="s">
        <v>32</v>
      </c>
      <c r="C23" s="18" t="s">
        <v>70</v>
      </c>
      <c r="D23" s="18" t="s">
        <v>71</v>
      </c>
      <c r="E23" s="18" t="s">
        <v>35</v>
      </c>
      <c r="F23" s="18" t="s">
        <v>36</v>
      </c>
      <c r="G23" s="18" t="s">
        <v>39</v>
      </c>
      <c r="H23" s="18" t="s">
        <v>40</v>
      </c>
      <c r="I23" s="18">
        <v>26.18</v>
      </c>
      <c r="J23" s="19">
        <v>7.9165000000000001</v>
      </c>
      <c r="K23" s="19">
        <v>7.9192999999999998</v>
      </c>
      <c r="L23" s="15">
        <f t="shared" si="2"/>
        <v>7.9178999999999995</v>
      </c>
      <c r="M23" s="15">
        <f t="shared" si="3"/>
        <v>2.7999999999996916E-3</v>
      </c>
      <c r="N23" s="20">
        <v>63100</v>
      </c>
    </row>
    <row r="24" spans="1:14" ht="15" customHeight="1" x14ac:dyDescent="0.25">
      <c r="A24" s="17">
        <v>46039</v>
      </c>
      <c r="B24" s="18" t="s">
        <v>32</v>
      </c>
      <c r="C24" s="18" t="s">
        <v>70</v>
      </c>
      <c r="D24" s="18" t="s">
        <v>71</v>
      </c>
      <c r="E24" s="18" t="s">
        <v>35</v>
      </c>
      <c r="F24" s="18" t="s">
        <v>36</v>
      </c>
      <c r="G24" s="18" t="s">
        <v>41</v>
      </c>
      <c r="H24" s="18" t="s">
        <v>42</v>
      </c>
      <c r="I24" s="18">
        <v>26.18</v>
      </c>
      <c r="J24" s="19">
        <v>9.6288999999999998</v>
      </c>
      <c r="K24" s="19">
        <v>9.6263000000000005</v>
      </c>
      <c r="L24" s="15">
        <f t="shared" si="2"/>
        <v>9.627600000000001</v>
      </c>
      <c r="M24" s="15">
        <f t="shared" si="3"/>
        <v>2.5999999999992696E-3</v>
      </c>
      <c r="N24" s="20">
        <v>63700</v>
      </c>
    </row>
    <row r="25" spans="1:14" ht="15" customHeight="1" x14ac:dyDescent="0.25">
      <c r="A25" s="17">
        <v>46039</v>
      </c>
      <c r="B25" s="18" t="s">
        <v>32</v>
      </c>
      <c r="C25" s="18" t="s">
        <v>70</v>
      </c>
      <c r="D25" s="18" t="s">
        <v>71</v>
      </c>
      <c r="E25" s="18" t="s">
        <v>35</v>
      </c>
      <c r="F25" s="18" t="s">
        <v>36</v>
      </c>
      <c r="G25" s="18" t="s">
        <v>43</v>
      </c>
      <c r="H25" s="18" t="s">
        <v>44</v>
      </c>
      <c r="I25" s="18">
        <v>26.17</v>
      </c>
      <c r="J25" s="19">
        <v>5.2530999999999999</v>
      </c>
      <c r="K25" s="19">
        <v>5.2545000000000002</v>
      </c>
      <c r="L25" s="15">
        <f t="shared" si="2"/>
        <v>5.2538</v>
      </c>
      <c r="M25" s="15">
        <f t="shared" si="3"/>
        <v>1.4000000000002899E-3</v>
      </c>
      <c r="N25" s="20">
        <v>62300</v>
      </c>
    </row>
    <row r="26" spans="1:14" ht="15" customHeight="1" x14ac:dyDescent="0.25">
      <c r="A26" s="17">
        <v>46039</v>
      </c>
      <c r="B26" s="18" t="s">
        <v>32</v>
      </c>
      <c r="C26" s="18" t="s">
        <v>70</v>
      </c>
      <c r="D26" s="18" t="s">
        <v>71</v>
      </c>
      <c r="E26" s="18" t="s">
        <v>35</v>
      </c>
      <c r="F26" s="18" t="s">
        <v>36</v>
      </c>
      <c r="G26" s="18" t="s">
        <v>45</v>
      </c>
      <c r="H26" s="18" t="s">
        <v>46</v>
      </c>
      <c r="I26" s="18">
        <v>26.17</v>
      </c>
      <c r="J26" s="19">
        <v>3.8612000000000002</v>
      </c>
      <c r="K26" s="19">
        <v>3.8620000000000001</v>
      </c>
      <c r="L26" s="15">
        <f t="shared" si="2"/>
        <v>3.8616000000000001</v>
      </c>
      <c r="M26" s="15">
        <f t="shared" si="3"/>
        <v>7.9999999999991189E-4</v>
      </c>
      <c r="N26" s="20">
        <v>69500</v>
      </c>
    </row>
    <row r="27" spans="1:14" ht="15" customHeight="1" x14ac:dyDescent="0.25">
      <c r="A27" s="17">
        <v>46039</v>
      </c>
      <c r="B27" s="18" t="s">
        <v>32</v>
      </c>
      <c r="C27" s="18" t="s">
        <v>70</v>
      </c>
      <c r="D27" s="18" t="s">
        <v>71</v>
      </c>
      <c r="E27" s="18" t="s">
        <v>35</v>
      </c>
      <c r="F27" s="18" t="s">
        <v>36</v>
      </c>
      <c r="G27" s="18" t="s">
        <v>47</v>
      </c>
      <c r="H27" s="18" t="s">
        <v>48</v>
      </c>
      <c r="I27" s="18">
        <v>26.17</v>
      </c>
      <c r="J27" s="19">
        <v>10.236499999999999</v>
      </c>
      <c r="K27" s="19">
        <v>10.232900000000001</v>
      </c>
      <c r="L27" s="15">
        <f t="shared" si="2"/>
        <v>10.2347</v>
      </c>
      <c r="M27" s="15">
        <f t="shared" si="3"/>
        <v>3.5999999999987153E-3</v>
      </c>
      <c r="N27" s="20">
        <v>68800</v>
      </c>
    </row>
    <row r="28" spans="1:14" ht="15" customHeight="1" x14ac:dyDescent="0.25">
      <c r="A28" s="17">
        <v>46039</v>
      </c>
      <c r="B28" s="18" t="s">
        <v>32</v>
      </c>
      <c r="C28" s="18" t="s">
        <v>70</v>
      </c>
      <c r="D28" s="18" t="s">
        <v>71</v>
      </c>
      <c r="E28" s="18" t="s">
        <v>35</v>
      </c>
      <c r="F28" s="18" t="s">
        <v>36</v>
      </c>
      <c r="G28" s="18" t="s">
        <v>49</v>
      </c>
      <c r="H28" s="18" t="s">
        <v>50</v>
      </c>
      <c r="I28" s="18">
        <v>26.17</v>
      </c>
      <c r="J28" s="19">
        <v>10.435600000000001</v>
      </c>
      <c r="K28" s="19">
        <v>10.4392</v>
      </c>
      <c r="L28" s="15">
        <f t="shared" si="2"/>
        <v>10.4374</v>
      </c>
      <c r="M28" s="15">
        <f t="shared" si="3"/>
        <v>3.5999999999987153E-3</v>
      </c>
      <c r="N28" s="20">
        <v>62000</v>
      </c>
    </row>
    <row r="29" spans="1:14" ht="15" customHeight="1" x14ac:dyDescent="0.25">
      <c r="A29" s="17">
        <v>46039</v>
      </c>
      <c r="B29" s="18" t="s">
        <v>32</v>
      </c>
      <c r="C29" s="18" t="s">
        <v>70</v>
      </c>
      <c r="D29" s="18" t="s">
        <v>71</v>
      </c>
      <c r="E29" s="18" t="s">
        <v>35</v>
      </c>
      <c r="F29" s="18" t="s">
        <v>36</v>
      </c>
      <c r="G29" s="18" t="s">
        <v>51</v>
      </c>
      <c r="H29" s="18" t="s">
        <v>52</v>
      </c>
      <c r="I29" s="18">
        <v>26.18</v>
      </c>
      <c r="J29" s="19">
        <v>4.9138000000000002</v>
      </c>
      <c r="K29" s="19">
        <v>4.9128999999999996</v>
      </c>
      <c r="L29" s="15">
        <f t="shared" si="2"/>
        <v>4.9133499999999994</v>
      </c>
      <c r="M29" s="15">
        <f t="shared" si="3"/>
        <v>9.0000000000056701E-4</v>
      </c>
      <c r="N29" s="20">
        <v>69200</v>
      </c>
    </row>
    <row r="30" spans="1:14" ht="15" customHeight="1" x14ac:dyDescent="0.25">
      <c r="A30" s="17">
        <v>46039</v>
      </c>
      <c r="B30" s="18" t="s">
        <v>32</v>
      </c>
      <c r="C30" s="18" t="s">
        <v>70</v>
      </c>
      <c r="D30" s="18" t="s">
        <v>71</v>
      </c>
      <c r="E30" s="18" t="s">
        <v>53</v>
      </c>
      <c r="F30" s="18" t="s">
        <v>54</v>
      </c>
      <c r="G30" s="18" t="s">
        <v>55</v>
      </c>
      <c r="H30" s="18" t="s">
        <v>56</v>
      </c>
      <c r="I30" s="18">
        <v>26.18</v>
      </c>
      <c r="J30" s="19">
        <v>4.2714999999999996</v>
      </c>
      <c r="K30" s="19">
        <v>4.2690999999999999</v>
      </c>
      <c r="L30" s="15">
        <f t="shared" si="2"/>
        <v>4.2702999999999998</v>
      </c>
      <c r="M30" s="15">
        <f t="shared" si="3"/>
        <v>2.3999999999997357E-3</v>
      </c>
      <c r="N30" s="20">
        <v>62000</v>
      </c>
    </row>
    <row r="31" spans="1:14" ht="15" customHeight="1" x14ac:dyDescent="0.25">
      <c r="A31" s="17">
        <v>46039</v>
      </c>
      <c r="B31" s="18" t="s">
        <v>32</v>
      </c>
      <c r="C31" s="18" t="s">
        <v>70</v>
      </c>
      <c r="D31" s="18" t="s">
        <v>71</v>
      </c>
      <c r="E31" s="18" t="s">
        <v>53</v>
      </c>
      <c r="F31" s="18" t="s">
        <v>54</v>
      </c>
      <c r="G31" s="18" t="s">
        <v>57</v>
      </c>
      <c r="H31" s="18" t="s">
        <v>58</v>
      </c>
      <c r="I31" s="18">
        <v>26.17</v>
      </c>
      <c r="J31" s="19">
        <v>5.7539999999999996</v>
      </c>
      <c r="K31" s="19">
        <v>5.7514000000000003</v>
      </c>
      <c r="L31" s="15">
        <f t="shared" si="2"/>
        <v>5.7526999999999999</v>
      </c>
      <c r="M31" s="15">
        <f t="shared" si="3"/>
        <v>2.5999999999992696E-3</v>
      </c>
      <c r="N31" s="20">
        <v>69900</v>
      </c>
    </row>
    <row r="32" spans="1:14" ht="15" customHeight="1" x14ac:dyDescent="0.25">
      <c r="A32" s="17">
        <v>46039</v>
      </c>
      <c r="B32" s="18" t="s">
        <v>32</v>
      </c>
      <c r="C32" s="18" t="s">
        <v>70</v>
      </c>
      <c r="D32" s="18" t="s">
        <v>71</v>
      </c>
      <c r="E32" s="18" t="s">
        <v>53</v>
      </c>
      <c r="F32" s="18" t="s">
        <v>54</v>
      </c>
      <c r="G32" s="18" t="s">
        <v>59</v>
      </c>
      <c r="H32" s="18" t="s">
        <v>33</v>
      </c>
      <c r="I32" s="18">
        <v>26.16</v>
      </c>
      <c r="J32" s="19">
        <v>4.0044000000000004</v>
      </c>
      <c r="K32" s="19">
        <v>4.0072999999999999</v>
      </c>
      <c r="L32" s="15">
        <f t="shared" si="2"/>
        <v>4.0058500000000006</v>
      </c>
      <c r="M32" s="15">
        <f t="shared" si="3"/>
        <v>2.8999999999994586E-3</v>
      </c>
      <c r="N32" s="20">
        <v>62600</v>
      </c>
    </row>
    <row r="33" spans="1:14" ht="15" customHeight="1" x14ac:dyDescent="0.25">
      <c r="A33" s="17">
        <v>46039</v>
      </c>
      <c r="B33" s="18" t="s">
        <v>32</v>
      </c>
      <c r="C33" s="18" t="s">
        <v>70</v>
      </c>
      <c r="D33" s="18" t="s">
        <v>71</v>
      </c>
      <c r="E33" s="18" t="s">
        <v>53</v>
      </c>
      <c r="F33" s="18" t="s">
        <v>54</v>
      </c>
      <c r="G33" s="18" t="s">
        <v>60</v>
      </c>
      <c r="H33" s="18" t="s">
        <v>61</v>
      </c>
      <c r="I33" s="18">
        <v>26.18</v>
      </c>
      <c r="J33" s="19">
        <v>6.2645999999999997</v>
      </c>
      <c r="K33" s="19">
        <v>6.2645999999999997</v>
      </c>
      <c r="L33" s="15">
        <f t="shared" si="2"/>
        <v>6.2645999999999997</v>
      </c>
      <c r="M33" s="15">
        <f t="shared" si="3"/>
        <v>0</v>
      </c>
      <c r="N33" s="20">
        <v>61100</v>
      </c>
    </row>
    <row r="34" spans="1:14" ht="15" customHeight="1" x14ac:dyDescent="0.25">
      <c r="A34" s="17">
        <v>46039</v>
      </c>
      <c r="B34" s="18" t="s">
        <v>32</v>
      </c>
      <c r="C34" s="18" t="s">
        <v>70</v>
      </c>
      <c r="D34" s="18" t="s">
        <v>71</v>
      </c>
      <c r="E34" s="18" t="s">
        <v>53</v>
      </c>
      <c r="F34" s="18" t="s">
        <v>54</v>
      </c>
      <c r="G34" s="18" t="s">
        <v>62</v>
      </c>
      <c r="H34" s="18" t="s">
        <v>63</v>
      </c>
      <c r="I34" s="18">
        <v>26.19</v>
      </c>
      <c r="J34" s="19">
        <v>4.1151999999999997</v>
      </c>
      <c r="K34" s="19">
        <v>4.1177000000000001</v>
      </c>
      <c r="L34" s="15">
        <f t="shared" si="2"/>
        <v>4.1164500000000004</v>
      </c>
      <c r="M34" s="15">
        <f t="shared" si="3"/>
        <v>2.5000000000003908E-3</v>
      </c>
      <c r="N34" s="20">
        <v>63400</v>
      </c>
    </row>
    <row r="35" spans="1:14" ht="15" customHeight="1" x14ac:dyDescent="0.25">
      <c r="A35" s="17">
        <v>46039</v>
      </c>
      <c r="B35" s="18" t="s">
        <v>32</v>
      </c>
      <c r="C35" s="18" t="s">
        <v>70</v>
      </c>
      <c r="D35" s="18" t="s">
        <v>71</v>
      </c>
      <c r="E35" s="18" t="s">
        <v>53</v>
      </c>
      <c r="F35" s="18" t="s">
        <v>54</v>
      </c>
      <c r="G35" s="18" t="s">
        <v>64</v>
      </c>
      <c r="H35" s="18" t="s">
        <v>65</v>
      </c>
      <c r="I35" s="18">
        <v>26.17</v>
      </c>
      <c r="J35" s="19">
        <v>3.6280999999999999</v>
      </c>
      <c r="K35" s="19">
        <v>3.6261999999999999</v>
      </c>
      <c r="L35" s="15">
        <f t="shared" si="2"/>
        <v>3.6271499999999999</v>
      </c>
      <c r="M35" s="15">
        <f t="shared" si="3"/>
        <v>1.9000000000000128E-3</v>
      </c>
      <c r="N35" s="20">
        <v>64100</v>
      </c>
    </row>
    <row r="36" spans="1:14" ht="15" customHeight="1" x14ac:dyDescent="0.25">
      <c r="A36" s="17">
        <v>46039</v>
      </c>
      <c r="B36" s="18" t="s">
        <v>32</v>
      </c>
      <c r="C36" s="18" t="s">
        <v>70</v>
      </c>
      <c r="D36" s="18" t="s">
        <v>71</v>
      </c>
      <c r="E36" s="18" t="s">
        <v>53</v>
      </c>
      <c r="F36" s="18" t="s">
        <v>54</v>
      </c>
      <c r="G36" s="18" t="s">
        <v>66</v>
      </c>
      <c r="H36" s="18" t="s">
        <v>67</v>
      </c>
      <c r="I36" s="18">
        <v>26.13</v>
      </c>
      <c r="J36" s="19">
        <v>3.4039999999999999</v>
      </c>
      <c r="K36" s="19">
        <v>3.4049</v>
      </c>
      <c r="L36" s="15">
        <f t="shared" si="2"/>
        <v>3.4044499999999998</v>
      </c>
      <c r="M36" s="15">
        <f t="shared" si="3"/>
        <v>9.0000000000012292E-4</v>
      </c>
      <c r="N36" s="20">
        <v>78100</v>
      </c>
    </row>
    <row r="37" spans="1:14" ht="15" customHeight="1" x14ac:dyDescent="0.25">
      <c r="A37" s="17">
        <v>46039</v>
      </c>
      <c r="B37" s="18" t="s">
        <v>32</v>
      </c>
      <c r="C37" s="18" t="s">
        <v>70</v>
      </c>
      <c r="D37" s="18" t="s">
        <v>71</v>
      </c>
      <c r="E37" s="18" t="s">
        <v>53</v>
      </c>
      <c r="F37" s="18" t="s">
        <v>54</v>
      </c>
      <c r="G37" s="18" t="s">
        <v>68</v>
      </c>
      <c r="H37" s="18" t="s">
        <v>69</v>
      </c>
      <c r="I37" s="18">
        <v>26.17</v>
      </c>
      <c r="J37" s="19">
        <v>4.5891000000000002</v>
      </c>
      <c r="K37" s="19">
        <v>4.5926999999999998</v>
      </c>
      <c r="L37" s="15">
        <f t="shared" si="2"/>
        <v>4.5908999999999995</v>
      </c>
      <c r="M37" s="15">
        <f t="shared" si="3"/>
        <v>3.5999999999996035E-3</v>
      </c>
      <c r="N37" s="20">
        <v>64400</v>
      </c>
    </row>
    <row r="39" spans="1:14" ht="15.75" customHeight="1" x14ac:dyDescent="0.25">
      <c r="A39" s="1" t="s">
        <v>72</v>
      </c>
      <c r="B39" s="1"/>
      <c r="C39" s="1"/>
      <c r="D39" s="1"/>
      <c r="E39" s="1"/>
      <c r="F39" s="1"/>
      <c r="G39" s="1"/>
      <c r="H39" s="1"/>
      <c r="I39" s="1"/>
      <c r="J39" s="1"/>
      <c r="K39" s="1"/>
      <c r="L39" s="1"/>
      <c r="M39" s="1"/>
      <c r="N39" s="1"/>
    </row>
    <row r="40" spans="1:14" ht="15" customHeight="1" x14ac:dyDescent="0.25">
      <c r="A40" s="12">
        <v>46067</v>
      </c>
      <c r="B40" s="13" t="s">
        <v>73</v>
      </c>
      <c r="C40" s="13" t="s">
        <v>33</v>
      </c>
      <c r="D40" s="13" t="s">
        <v>34</v>
      </c>
      <c r="E40" s="13" t="s">
        <v>35</v>
      </c>
      <c r="F40" s="13" t="s">
        <v>36</v>
      </c>
      <c r="G40" s="13" t="s">
        <v>37</v>
      </c>
      <c r="H40" s="13" t="s">
        <v>38</v>
      </c>
      <c r="I40" s="13">
        <v>26.33</v>
      </c>
      <c r="J40" s="14">
        <v>6.5735000000000001</v>
      </c>
      <c r="K40" s="14">
        <v>6.5712000000000002</v>
      </c>
      <c r="L40" s="15">
        <f t="shared" ref="L40:L55" si="4">IF(OR(J40="",K40=""),"",(J40+K40)/2)</f>
        <v>6.5723500000000001</v>
      </c>
      <c r="M40" s="15">
        <f t="shared" ref="M40:M55" si="5">IF(OR(J40="",K40=""),"",ABS(J40-K40))</f>
        <v>2.2999999999999687E-3</v>
      </c>
      <c r="N40" s="16">
        <v>65500</v>
      </c>
    </row>
    <row r="41" spans="1:14" ht="15" customHeight="1" x14ac:dyDescent="0.25">
      <c r="A41" s="12">
        <v>46067</v>
      </c>
      <c r="B41" s="13" t="s">
        <v>73</v>
      </c>
      <c r="C41" s="13" t="s">
        <v>33</v>
      </c>
      <c r="D41" s="13" t="s">
        <v>34</v>
      </c>
      <c r="E41" s="13" t="s">
        <v>35</v>
      </c>
      <c r="F41" s="13" t="s">
        <v>36</v>
      </c>
      <c r="G41" s="13" t="s">
        <v>39</v>
      </c>
      <c r="H41" s="13" t="s">
        <v>40</v>
      </c>
      <c r="I41" s="13">
        <v>26.33</v>
      </c>
      <c r="J41" s="14">
        <v>4.6517999999999997</v>
      </c>
      <c r="K41" s="14">
        <v>4.6546000000000003</v>
      </c>
      <c r="L41" s="15">
        <f t="shared" si="4"/>
        <v>4.6532</v>
      </c>
      <c r="M41" s="15">
        <f t="shared" si="5"/>
        <v>2.8000000000005798E-3</v>
      </c>
      <c r="N41" s="16">
        <v>74500</v>
      </c>
    </row>
    <row r="42" spans="1:14" ht="15" customHeight="1" x14ac:dyDescent="0.25">
      <c r="A42" s="12">
        <v>46067</v>
      </c>
      <c r="B42" s="13" t="s">
        <v>73</v>
      </c>
      <c r="C42" s="13" t="s">
        <v>33</v>
      </c>
      <c r="D42" s="13" t="s">
        <v>34</v>
      </c>
      <c r="E42" s="13" t="s">
        <v>35</v>
      </c>
      <c r="F42" s="13" t="s">
        <v>36</v>
      </c>
      <c r="G42" s="13" t="s">
        <v>41</v>
      </c>
      <c r="H42" s="13" t="s">
        <v>42</v>
      </c>
      <c r="I42" s="13">
        <v>26.33</v>
      </c>
      <c r="J42" s="14">
        <v>12.0992</v>
      </c>
      <c r="K42" s="14">
        <v>12.098100000000001</v>
      </c>
      <c r="L42" s="15">
        <f t="shared" si="4"/>
        <v>12.098649999999999</v>
      </c>
      <c r="M42" s="15">
        <f t="shared" si="5"/>
        <v>1.0999999999992127E-3</v>
      </c>
      <c r="N42" s="16">
        <v>81000</v>
      </c>
    </row>
    <row r="43" spans="1:14" ht="15" customHeight="1" x14ac:dyDescent="0.25">
      <c r="A43" s="12">
        <v>46067</v>
      </c>
      <c r="B43" s="13" t="s">
        <v>73</v>
      </c>
      <c r="C43" s="13" t="s">
        <v>33</v>
      </c>
      <c r="D43" s="13" t="s">
        <v>34</v>
      </c>
      <c r="E43" s="13" t="s">
        <v>35</v>
      </c>
      <c r="F43" s="13" t="s">
        <v>36</v>
      </c>
      <c r="G43" s="13" t="s">
        <v>43</v>
      </c>
      <c r="H43" s="13" t="s">
        <v>44</v>
      </c>
      <c r="I43" s="13">
        <v>26.33</v>
      </c>
      <c r="J43" s="14">
        <v>6.2885999999999997</v>
      </c>
      <c r="K43" s="14">
        <v>6.2884000000000002</v>
      </c>
      <c r="L43" s="15">
        <f t="shared" si="4"/>
        <v>6.2885</v>
      </c>
      <c r="M43" s="15">
        <f t="shared" si="5"/>
        <v>1.9999999999953388E-4</v>
      </c>
      <c r="N43" s="16">
        <v>78000</v>
      </c>
    </row>
    <row r="44" spans="1:14" ht="15" customHeight="1" x14ac:dyDescent="0.25">
      <c r="A44" s="12">
        <v>46067</v>
      </c>
      <c r="B44" s="13" t="s">
        <v>73</v>
      </c>
      <c r="C44" s="13" t="s">
        <v>33</v>
      </c>
      <c r="D44" s="13" t="s">
        <v>34</v>
      </c>
      <c r="E44" s="13" t="s">
        <v>35</v>
      </c>
      <c r="F44" s="13" t="s">
        <v>36</v>
      </c>
      <c r="G44" s="13" t="s">
        <v>45</v>
      </c>
      <c r="H44" s="13" t="s">
        <v>46</v>
      </c>
      <c r="I44" s="13">
        <v>26.28</v>
      </c>
      <c r="J44" s="14">
        <v>6.8630000000000004</v>
      </c>
      <c r="K44" s="14">
        <v>6.8630000000000004</v>
      </c>
      <c r="L44" s="15">
        <f t="shared" si="4"/>
        <v>6.8630000000000004</v>
      </c>
      <c r="M44" s="15">
        <f t="shared" si="5"/>
        <v>0</v>
      </c>
      <c r="N44" s="16">
        <v>83500</v>
      </c>
    </row>
    <row r="45" spans="1:14" ht="15" customHeight="1" x14ac:dyDescent="0.25">
      <c r="A45" s="12">
        <v>46067</v>
      </c>
      <c r="B45" s="13" t="s">
        <v>73</v>
      </c>
      <c r="C45" s="13" t="s">
        <v>33</v>
      </c>
      <c r="D45" s="13" t="s">
        <v>34</v>
      </c>
      <c r="E45" s="13" t="s">
        <v>35</v>
      </c>
      <c r="F45" s="13" t="s">
        <v>36</v>
      </c>
      <c r="G45" s="13" t="s">
        <v>47</v>
      </c>
      <c r="H45" s="13" t="s">
        <v>48</v>
      </c>
      <c r="I45" s="13">
        <v>26.33</v>
      </c>
      <c r="J45" s="14">
        <v>7.1234999999999999</v>
      </c>
      <c r="K45" s="14">
        <v>7.1219000000000001</v>
      </c>
      <c r="L45" s="15">
        <f t="shared" si="4"/>
        <v>7.1227</v>
      </c>
      <c r="M45" s="15">
        <f t="shared" si="5"/>
        <v>1.5999999999998238E-3</v>
      </c>
      <c r="N45" s="16">
        <v>66700</v>
      </c>
    </row>
    <row r="46" spans="1:14" ht="15" customHeight="1" x14ac:dyDescent="0.25">
      <c r="A46" s="12">
        <v>46067</v>
      </c>
      <c r="B46" s="13" t="s">
        <v>73</v>
      </c>
      <c r="C46" s="13" t="s">
        <v>33</v>
      </c>
      <c r="D46" s="13" t="s">
        <v>34</v>
      </c>
      <c r="E46" s="13" t="s">
        <v>35</v>
      </c>
      <c r="F46" s="13" t="s">
        <v>36</v>
      </c>
      <c r="G46" s="13" t="s">
        <v>49</v>
      </c>
      <c r="H46" s="13" t="s">
        <v>50</v>
      </c>
      <c r="I46" s="13">
        <v>26.33</v>
      </c>
      <c r="J46" s="14">
        <v>11.147</v>
      </c>
      <c r="K46" s="14">
        <v>11.1472</v>
      </c>
      <c r="L46" s="15">
        <f t="shared" si="4"/>
        <v>11.1471</v>
      </c>
      <c r="M46" s="15">
        <f t="shared" si="5"/>
        <v>1.9999999999953388E-4</v>
      </c>
      <c r="N46" s="16">
        <v>78000</v>
      </c>
    </row>
    <row r="47" spans="1:14" ht="15" customHeight="1" x14ac:dyDescent="0.25">
      <c r="A47" s="12">
        <v>46067</v>
      </c>
      <c r="B47" s="13" t="s">
        <v>73</v>
      </c>
      <c r="C47" s="13" t="s">
        <v>33</v>
      </c>
      <c r="D47" s="13" t="s">
        <v>34</v>
      </c>
      <c r="E47" s="13" t="s">
        <v>35</v>
      </c>
      <c r="F47" s="13" t="s">
        <v>36</v>
      </c>
      <c r="G47" s="13" t="s">
        <v>51</v>
      </c>
      <c r="H47" s="13" t="s">
        <v>52</v>
      </c>
      <c r="I47" s="13">
        <v>26.33</v>
      </c>
      <c r="J47" s="14">
        <v>10.252000000000001</v>
      </c>
      <c r="K47" s="14">
        <v>10.250999999999999</v>
      </c>
      <c r="L47" s="15">
        <f t="shared" si="4"/>
        <v>10.2515</v>
      </c>
      <c r="M47" s="15">
        <f t="shared" si="5"/>
        <v>1.0000000000012221E-3</v>
      </c>
      <c r="N47" s="16">
        <v>66000</v>
      </c>
    </row>
    <row r="48" spans="1:14" ht="15" customHeight="1" x14ac:dyDescent="0.25">
      <c r="A48" s="12">
        <v>46067</v>
      </c>
      <c r="B48" s="13" t="s">
        <v>73</v>
      </c>
      <c r="C48" s="13" t="s">
        <v>33</v>
      </c>
      <c r="D48" s="13" t="s">
        <v>34</v>
      </c>
      <c r="E48" s="13" t="s">
        <v>53</v>
      </c>
      <c r="F48" s="13" t="s">
        <v>54</v>
      </c>
      <c r="G48" s="13" t="s">
        <v>55</v>
      </c>
      <c r="H48" s="13" t="s">
        <v>56</v>
      </c>
      <c r="I48" s="13">
        <v>26.28</v>
      </c>
      <c r="J48" s="14">
        <v>4.1924000000000001</v>
      </c>
      <c r="K48" s="14">
        <v>4.1921999999999997</v>
      </c>
      <c r="L48" s="15">
        <f t="shared" si="4"/>
        <v>4.1922999999999995</v>
      </c>
      <c r="M48" s="15">
        <f t="shared" si="5"/>
        <v>2.0000000000042206E-4</v>
      </c>
      <c r="N48" s="16">
        <v>79300</v>
      </c>
    </row>
    <row r="49" spans="1:14" ht="15" customHeight="1" x14ac:dyDescent="0.25">
      <c r="A49" s="12">
        <v>46067</v>
      </c>
      <c r="B49" s="13" t="s">
        <v>73</v>
      </c>
      <c r="C49" s="13" t="s">
        <v>33</v>
      </c>
      <c r="D49" s="13" t="s">
        <v>34</v>
      </c>
      <c r="E49" s="13" t="s">
        <v>53</v>
      </c>
      <c r="F49" s="13" t="s">
        <v>54</v>
      </c>
      <c r="G49" s="13" t="s">
        <v>57</v>
      </c>
      <c r="H49" s="13" t="s">
        <v>58</v>
      </c>
      <c r="I49" s="13">
        <v>26.33</v>
      </c>
      <c r="J49" s="14">
        <v>3.7944</v>
      </c>
      <c r="K49" s="14">
        <v>3.7955999999999999</v>
      </c>
      <c r="L49" s="15">
        <f t="shared" si="4"/>
        <v>3.7949999999999999</v>
      </c>
      <c r="M49" s="15">
        <f t="shared" si="5"/>
        <v>1.1999999999998678E-3</v>
      </c>
      <c r="N49" s="16">
        <v>69800</v>
      </c>
    </row>
    <row r="50" spans="1:14" ht="15" customHeight="1" x14ac:dyDescent="0.25">
      <c r="A50" s="12">
        <v>46067</v>
      </c>
      <c r="B50" s="13" t="s">
        <v>73</v>
      </c>
      <c r="C50" s="13" t="s">
        <v>33</v>
      </c>
      <c r="D50" s="13" t="s">
        <v>34</v>
      </c>
      <c r="E50" s="13" t="s">
        <v>53</v>
      </c>
      <c r="F50" s="13" t="s">
        <v>54</v>
      </c>
      <c r="G50" s="13" t="s">
        <v>59</v>
      </c>
      <c r="H50" s="13" t="s">
        <v>33</v>
      </c>
      <c r="I50" s="13">
        <v>26.33</v>
      </c>
      <c r="J50" s="14">
        <v>4.8918999999999997</v>
      </c>
      <c r="K50" s="14">
        <v>4.8921000000000001</v>
      </c>
      <c r="L50" s="15">
        <f t="shared" si="4"/>
        <v>4.8919999999999995</v>
      </c>
      <c r="M50" s="15">
        <f t="shared" si="5"/>
        <v>2.0000000000042206E-4</v>
      </c>
      <c r="N50" s="16">
        <v>80000</v>
      </c>
    </row>
    <row r="51" spans="1:14" ht="15" customHeight="1" x14ac:dyDescent="0.25">
      <c r="A51" s="12">
        <v>46067</v>
      </c>
      <c r="B51" s="13" t="s">
        <v>73</v>
      </c>
      <c r="C51" s="13" t="s">
        <v>33</v>
      </c>
      <c r="D51" s="13" t="s">
        <v>34</v>
      </c>
      <c r="E51" s="13" t="s">
        <v>53</v>
      </c>
      <c r="F51" s="13" t="s">
        <v>54</v>
      </c>
      <c r="G51" s="13" t="s">
        <v>60</v>
      </c>
      <c r="H51" s="13" t="s">
        <v>61</v>
      </c>
      <c r="I51" s="13">
        <v>26.33</v>
      </c>
      <c r="J51" s="14">
        <v>4.1021999999999998</v>
      </c>
      <c r="K51" s="14">
        <v>4.1036999999999999</v>
      </c>
      <c r="L51" s="15">
        <f t="shared" si="4"/>
        <v>4.1029499999999999</v>
      </c>
      <c r="M51" s="15">
        <f t="shared" si="5"/>
        <v>1.5000000000000568E-3</v>
      </c>
      <c r="N51" s="16">
        <v>79500</v>
      </c>
    </row>
    <row r="52" spans="1:14" ht="15" customHeight="1" x14ac:dyDescent="0.25">
      <c r="A52" s="12">
        <v>46067</v>
      </c>
      <c r="B52" s="13" t="s">
        <v>73</v>
      </c>
      <c r="C52" s="13" t="s">
        <v>33</v>
      </c>
      <c r="D52" s="13" t="s">
        <v>34</v>
      </c>
      <c r="E52" s="13" t="s">
        <v>53</v>
      </c>
      <c r="F52" s="13" t="s">
        <v>54</v>
      </c>
      <c r="G52" s="13" t="s">
        <v>62</v>
      </c>
      <c r="H52" s="13" t="s">
        <v>63</v>
      </c>
      <c r="I52" s="13">
        <v>26.33</v>
      </c>
      <c r="J52" s="14">
        <v>5.0902000000000003</v>
      </c>
      <c r="K52" s="14">
        <v>5.0918000000000001</v>
      </c>
      <c r="L52" s="15">
        <f t="shared" si="4"/>
        <v>5.0910000000000002</v>
      </c>
      <c r="M52" s="15">
        <f t="shared" si="5"/>
        <v>1.5999999999998238E-3</v>
      </c>
      <c r="N52" s="16">
        <v>67000</v>
      </c>
    </row>
    <row r="53" spans="1:14" ht="15" customHeight="1" x14ac:dyDescent="0.25">
      <c r="A53" s="12">
        <v>46067</v>
      </c>
      <c r="B53" s="13" t="s">
        <v>73</v>
      </c>
      <c r="C53" s="13" t="s">
        <v>33</v>
      </c>
      <c r="D53" s="13" t="s">
        <v>34</v>
      </c>
      <c r="E53" s="13" t="s">
        <v>53</v>
      </c>
      <c r="F53" s="13" t="s">
        <v>54</v>
      </c>
      <c r="G53" s="13" t="s">
        <v>64</v>
      </c>
      <c r="H53" s="13" t="s">
        <v>65</v>
      </c>
      <c r="I53" s="13">
        <v>26.28</v>
      </c>
      <c r="J53" s="14">
        <v>3.8647999999999998</v>
      </c>
      <c r="K53" s="14">
        <v>3.8641999999999999</v>
      </c>
      <c r="L53" s="15">
        <f t="shared" si="4"/>
        <v>3.8644999999999996</v>
      </c>
      <c r="M53" s="15">
        <f t="shared" si="5"/>
        <v>5.9999999999993392E-4</v>
      </c>
      <c r="N53" s="16">
        <v>75500</v>
      </c>
    </row>
    <row r="54" spans="1:14" ht="15" customHeight="1" x14ac:dyDescent="0.25">
      <c r="A54" s="12">
        <v>46067</v>
      </c>
      <c r="B54" s="13" t="s">
        <v>73</v>
      </c>
      <c r="C54" s="13" t="s">
        <v>33</v>
      </c>
      <c r="D54" s="13" t="s">
        <v>34</v>
      </c>
      <c r="E54" s="13" t="s">
        <v>53</v>
      </c>
      <c r="F54" s="13" t="s">
        <v>54</v>
      </c>
      <c r="G54" s="13" t="s">
        <v>66</v>
      </c>
      <c r="H54" s="13" t="s">
        <v>67</v>
      </c>
      <c r="I54" s="13">
        <v>26.22</v>
      </c>
      <c r="J54" s="14">
        <v>4.6818999999999997</v>
      </c>
      <c r="K54" s="14">
        <v>4.6828000000000003</v>
      </c>
      <c r="L54" s="15">
        <f t="shared" si="4"/>
        <v>4.6823499999999996</v>
      </c>
      <c r="M54" s="15">
        <f t="shared" si="5"/>
        <v>9.0000000000056701E-4</v>
      </c>
      <c r="N54" s="16">
        <v>84000</v>
      </c>
    </row>
    <row r="55" spans="1:14" ht="15" customHeight="1" x14ac:dyDescent="0.25">
      <c r="A55" s="12">
        <v>46067</v>
      </c>
      <c r="B55" s="13" t="s">
        <v>73</v>
      </c>
      <c r="C55" s="13" t="s">
        <v>33</v>
      </c>
      <c r="D55" s="13" t="s">
        <v>34</v>
      </c>
      <c r="E55" s="13" t="s">
        <v>53</v>
      </c>
      <c r="F55" s="13" t="s">
        <v>54</v>
      </c>
      <c r="G55" s="13" t="s">
        <v>68</v>
      </c>
      <c r="H55" s="13" t="s">
        <v>69</v>
      </c>
      <c r="I55" s="13">
        <v>26.28</v>
      </c>
      <c r="J55" s="14">
        <v>4.3879000000000001</v>
      </c>
      <c r="K55" s="14">
        <v>4.3867000000000003</v>
      </c>
      <c r="L55" s="15">
        <f t="shared" si="4"/>
        <v>4.3872999999999998</v>
      </c>
      <c r="M55" s="15">
        <f t="shared" si="5"/>
        <v>1.1999999999998678E-3</v>
      </c>
      <c r="N55" s="16">
        <v>85200</v>
      </c>
    </row>
    <row r="57" spans="1:14" ht="15" customHeight="1" x14ac:dyDescent="0.25">
      <c r="A57" s="17">
        <v>46067</v>
      </c>
      <c r="B57" s="18" t="s">
        <v>73</v>
      </c>
      <c r="C57" s="18" t="s">
        <v>70</v>
      </c>
      <c r="D57" s="18" t="s">
        <v>71</v>
      </c>
      <c r="E57" s="18" t="s">
        <v>35</v>
      </c>
      <c r="F57" s="18" t="s">
        <v>36</v>
      </c>
      <c r="G57" s="18" t="s">
        <v>37</v>
      </c>
      <c r="H57" s="18" t="s">
        <v>38</v>
      </c>
      <c r="I57" s="18">
        <v>26.28</v>
      </c>
      <c r="J57" s="19">
        <v>5.6383000000000001</v>
      </c>
      <c r="K57" s="19">
        <v>5.6386000000000003</v>
      </c>
      <c r="L57" s="15">
        <f t="shared" ref="L57:L72" si="6">IF(OR(J57="",K57=""),"",(J57+K57)/2)</f>
        <v>5.6384500000000006</v>
      </c>
      <c r="M57" s="15">
        <f t="shared" ref="M57:M72" si="7">IF(OR(J57="",K57=""),"",ABS(J57-K57))</f>
        <v>3.00000000000189E-4</v>
      </c>
      <c r="N57" s="20">
        <v>92400</v>
      </c>
    </row>
    <row r="58" spans="1:14" ht="15" customHeight="1" x14ac:dyDescent="0.25">
      <c r="A58" s="17">
        <v>46067</v>
      </c>
      <c r="B58" s="18" t="s">
        <v>73</v>
      </c>
      <c r="C58" s="18" t="s">
        <v>70</v>
      </c>
      <c r="D58" s="18" t="s">
        <v>71</v>
      </c>
      <c r="E58" s="18" t="s">
        <v>35</v>
      </c>
      <c r="F58" s="18" t="s">
        <v>36</v>
      </c>
      <c r="G58" s="18" t="s">
        <v>39</v>
      </c>
      <c r="H58" s="18" t="s">
        <v>40</v>
      </c>
      <c r="I58" s="18">
        <v>26.28</v>
      </c>
      <c r="J58" s="19">
        <v>8.9520999999999997</v>
      </c>
      <c r="K58" s="19">
        <v>8.9482999999999997</v>
      </c>
      <c r="L58" s="15">
        <f t="shared" si="6"/>
        <v>8.9501999999999988</v>
      </c>
      <c r="M58" s="15">
        <f t="shared" si="7"/>
        <v>3.8000000000000256E-3</v>
      </c>
      <c r="N58" s="20">
        <v>86500</v>
      </c>
    </row>
    <row r="59" spans="1:14" ht="15" customHeight="1" x14ac:dyDescent="0.25">
      <c r="A59" s="17">
        <v>46067</v>
      </c>
      <c r="B59" s="18" t="s">
        <v>73</v>
      </c>
      <c r="C59" s="18" t="s">
        <v>70</v>
      </c>
      <c r="D59" s="18" t="s">
        <v>71</v>
      </c>
      <c r="E59" s="18" t="s">
        <v>35</v>
      </c>
      <c r="F59" s="18" t="s">
        <v>36</v>
      </c>
      <c r="G59" s="18" t="s">
        <v>41</v>
      </c>
      <c r="H59" s="18" t="s">
        <v>42</v>
      </c>
      <c r="I59" s="18">
        <v>26.28</v>
      </c>
      <c r="J59" s="19">
        <v>10.6457</v>
      </c>
      <c r="K59" s="19">
        <v>10.644299999999999</v>
      </c>
      <c r="L59" s="15">
        <f t="shared" si="6"/>
        <v>10.645</v>
      </c>
      <c r="M59" s="15">
        <f t="shared" si="7"/>
        <v>1.4000000000002899E-3</v>
      </c>
      <c r="N59" s="20">
        <v>81400</v>
      </c>
    </row>
    <row r="60" spans="1:14" ht="15" customHeight="1" x14ac:dyDescent="0.25">
      <c r="A60" s="17">
        <v>46067</v>
      </c>
      <c r="B60" s="18" t="s">
        <v>73</v>
      </c>
      <c r="C60" s="18" t="s">
        <v>70</v>
      </c>
      <c r="D60" s="18" t="s">
        <v>71</v>
      </c>
      <c r="E60" s="18" t="s">
        <v>35</v>
      </c>
      <c r="F60" s="18" t="s">
        <v>36</v>
      </c>
      <c r="G60" s="18" t="s">
        <v>43</v>
      </c>
      <c r="H60" s="18" t="s">
        <v>44</v>
      </c>
      <c r="I60" s="18">
        <v>26.28</v>
      </c>
      <c r="J60" s="19">
        <v>5.5837000000000003</v>
      </c>
      <c r="K60" s="19">
        <v>5.5846999999999998</v>
      </c>
      <c r="L60" s="15">
        <f t="shared" si="6"/>
        <v>5.5842000000000001</v>
      </c>
      <c r="M60" s="15">
        <f t="shared" si="7"/>
        <v>9.9999999999944578E-4</v>
      </c>
      <c r="N60" s="20">
        <v>80600</v>
      </c>
    </row>
    <row r="61" spans="1:14" ht="15" customHeight="1" x14ac:dyDescent="0.25">
      <c r="A61" s="17">
        <v>46067</v>
      </c>
      <c r="B61" s="18" t="s">
        <v>73</v>
      </c>
      <c r="C61" s="18" t="s">
        <v>70</v>
      </c>
      <c r="D61" s="18" t="s">
        <v>71</v>
      </c>
      <c r="E61" s="18" t="s">
        <v>35</v>
      </c>
      <c r="F61" s="18" t="s">
        <v>36</v>
      </c>
      <c r="G61" s="18" t="s">
        <v>45</v>
      </c>
      <c r="H61" s="18" t="s">
        <v>46</v>
      </c>
      <c r="I61" s="18">
        <v>26.33</v>
      </c>
      <c r="J61" s="19">
        <v>4.0015000000000001</v>
      </c>
      <c r="K61" s="19">
        <v>4.0003000000000002</v>
      </c>
      <c r="L61" s="15">
        <f t="shared" si="6"/>
        <v>4.0008999999999997</v>
      </c>
      <c r="M61" s="15">
        <f t="shared" si="7"/>
        <v>1.1999999999998678E-3</v>
      </c>
      <c r="N61" s="20">
        <v>80500</v>
      </c>
    </row>
    <row r="62" spans="1:14" ht="15" customHeight="1" x14ac:dyDescent="0.25">
      <c r="A62" s="17">
        <v>46067</v>
      </c>
      <c r="B62" s="18" t="s">
        <v>73</v>
      </c>
      <c r="C62" s="18" t="s">
        <v>70</v>
      </c>
      <c r="D62" s="18" t="s">
        <v>71</v>
      </c>
      <c r="E62" s="18" t="s">
        <v>35</v>
      </c>
      <c r="F62" s="18" t="s">
        <v>36</v>
      </c>
      <c r="G62" s="18" t="s">
        <v>47</v>
      </c>
      <c r="H62" s="18" t="s">
        <v>48</v>
      </c>
      <c r="I62" s="18">
        <v>26.33</v>
      </c>
      <c r="J62" s="19">
        <v>11.316700000000001</v>
      </c>
      <c r="K62" s="19">
        <v>11.313499999999999</v>
      </c>
      <c r="L62" s="15">
        <f t="shared" si="6"/>
        <v>11.315100000000001</v>
      </c>
      <c r="M62" s="15">
        <f t="shared" si="7"/>
        <v>3.2000000000014239E-3</v>
      </c>
      <c r="N62" s="20">
        <v>90500</v>
      </c>
    </row>
    <row r="63" spans="1:14" ht="15" customHeight="1" x14ac:dyDescent="0.25">
      <c r="A63" s="17">
        <v>46067</v>
      </c>
      <c r="B63" s="18" t="s">
        <v>73</v>
      </c>
      <c r="C63" s="18" t="s">
        <v>70</v>
      </c>
      <c r="D63" s="18" t="s">
        <v>71</v>
      </c>
      <c r="E63" s="18" t="s">
        <v>35</v>
      </c>
      <c r="F63" s="18" t="s">
        <v>36</v>
      </c>
      <c r="G63" s="18" t="s">
        <v>49</v>
      </c>
      <c r="H63" s="18" t="s">
        <v>50</v>
      </c>
      <c r="I63" s="18">
        <v>26.33</v>
      </c>
      <c r="J63" s="19">
        <v>11.5802</v>
      </c>
      <c r="K63" s="19">
        <v>11.581300000000001</v>
      </c>
      <c r="L63" s="15">
        <f t="shared" si="6"/>
        <v>11.58075</v>
      </c>
      <c r="M63" s="15">
        <f t="shared" si="7"/>
        <v>1.1000000000009891E-3</v>
      </c>
      <c r="N63" s="20">
        <v>83600</v>
      </c>
    </row>
    <row r="64" spans="1:14" ht="15" customHeight="1" x14ac:dyDescent="0.25">
      <c r="A64" s="17">
        <v>46067</v>
      </c>
      <c r="B64" s="18" t="s">
        <v>73</v>
      </c>
      <c r="C64" s="18" t="s">
        <v>70</v>
      </c>
      <c r="D64" s="18" t="s">
        <v>71</v>
      </c>
      <c r="E64" s="18" t="s">
        <v>35</v>
      </c>
      <c r="F64" s="18" t="s">
        <v>36</v>
      </c>
      <c r="G64" s="18" t="s">
        <v>51</v>
      </c>
      <c r="H64" s="18" t="s">
        <v>52</v>
      </c>
      <c r="I64" s="18">
        <v>26.28</v>
      </c>
      <c r="J64" s="19">
        <v>5.2305000000000001</v>
      </c>
      <c r="K64" s="19">
        <v>5.2314999999999996</v>
      </c>
      <c r="L64" s="15">
        <f t="shared" si="6"/>
        <v>5.2309999999999999</v>
      </c>
      <c r="M64" s="15">
        <f t="shared" si="7"/>
        <v>9.9999999999944578E-4</v>
      </c>
      <c r="N64" s="20">
        <v>94300</v>
      </c>
    </row>
    <row r="65" spans="1:14" ht="15" customHeight="1" x14ac:dyDescent="0.25">
      <c r="A65" s="17">
        <v>46067</v>
      </c>
      <c r="B65" s="18" t="s">
        <v>73</v>
      </c>
      <c r="C65" s="18" t="s">
        <v>70</v>
      </c>
      <c r="D65" s="18" t="s">
        <v>71</v>
      </c>
      <c r="E65" s="18" t="s">
        <v>53</v>
      </c>
      <c r="F65" s="18" t="s">
        <v>54</v>
      </c>
      <c r="G65" s="18" t="s">
        <v>55</v>
      </c>
      <c r="H65" s="18" t="s">
        <v>56</v>
      </c>
      <c r="I65" s="18">
        <v>26.33</v>
      </c>
      <c r="J65" s="19">
        <v>4.5358999999999998</v>
      </c>
      <c r="K65" s="19">
        <v>4.5349000000000004</v>
      </c>
      <c r="L65" s="15">
        <f t="shared" si="6"/>
        <v>4.5354000000000001</v>
      </c>
      <c r="M65" s="15">
        <f t="shared" si="7"/>
        <v>9.9999999999944578E-4</v>
      </c>
      <c r="N65" s="20">
        <v>84500</v>
      </c>
    </row>
    <row r="66" spans="1:14" ht="15" customHeight="1" x14ac:dyDescent="0.25">
      <c r="A66" s="17">
        <v>46067</v>
      </c>
      <c r="B66" s="18" t="s">
        <v>73</v>
      </c>
      <c r="C66" s="18" t="s">
        <v>70</v>
      </c>
      <c r="D66" s="18" t="s">
        <v>71</v>
      </c>
      <c r="E66" s="18" t="s">
        <v>53</v>
      </c>
      <c r="F66" s="18" t="s">
        <v>54</v>
      </c>
      <c r="G66" s="18" t="s">
        <v>57</v>
      </c>
      <c r="H66" s="18" t="s">
        <v>58</v>
      </c>
      <c r="I66" s="18">
        <v>26.33</v>
      </c>
      <c r="J66" s="19">
        <v>6.1993</v>
      </c>
      <c r="K66" s="19">
        <v>6.1989999999999998</v>
      </c>
      <c r="L66" s="15">
        <f t="shared" si="6"/>
        <v>6.1991499999999995</v>
      </c>
      <c r="M66" s="15">
        <f t="shared" si="7"/>
        <v>3.00000000000189E-4</v>
      </c>
      <c r="N66" s="20">
        <v>87500</v>
      </c>
    </row>
    <row r="67" spans="1:14" ht="15" customHeight="1" x14ac:dyDescent="0.25">
      <c r="A67" s="17">
        <v>46067</v>
      </c>
      <c r="B67" s="18" t="s">
        <v>73</v>
      </c>
      <c r="C67" s="18" t="s">
        <v>70</v>
      </c>
      <c r="D67" s="18" t="s">
        <v>71</v>
      </c>
      <c r="E67" s="18" t="s">
        <v>53</v>
      </c>
      <c r="F67" s="18" t="s">
        <v>54</v>
      </c>
      <c r="G67" s="18" t="s">
        <v>59</v>
      </c>
      <c r="H67" s="18" t="s">
        <v>33</v>
      </c>
      <c r="I67" s="18">
        <v>26.33</v>
      </c>
      <c r="J67" s="19">
        <v>4.3106</v>
      </c>
      <c r="K67" s="19">
        <v>4.3094000000000001</v>
      </c>
      <c r="L67" s="15">
        <f t="shared" si="6"/>
        <v>4.3100000000000005</v>
      </c>
      <c r="M67" s="15">
        <f t="shared" si="7"/>
        <v>1.1999999999998678E-3</v>
      </c>
      <c r="N67" s="20">
        <v>80300</v>
      </c>
    </row>
    <row r="68" spans="1:14" ht="15" customHeight="1" x14ac:dyDescent="0.25">
      <c r="A68" s="17">
        <v>46067</v>
      </c>
      <c r="B68" s="18" t="s">
        <v>73</v>
      </c>
      <c r="C68" s="18" t="s">
        <v>70</v>
      </c>
      <c r="D68" s="18" t="s">
        <v>71</v>
      </c>
      <c r="E68" s="18" t="s">
        <v>53</v>
      </c>
      <c r="F68" s="18" t="s">
        <v>54</v>
      </c>
      <c r="G68" s="18" t="s">
        <v>60</v>
      </c>
      <c r="H68" s="18" t="s">
        <v>61</v>
      </c>
      <c r="I68" s="18">
        <v>26.28</v>
      </c>
      <c r="J68" s="19">
        <v>6.6304999999999996</v>
      </c>
      <c r="K68" s="19">
        <v>6.6311999999999998</v>
      </c>
      <c r="L68" s="15">
        <f t="shared" si="6"/>
        <v>6.6308499999999997</v>
      </c>
      <c r="M68" s="15">
        <f t="shared" si="7"/>
        <v>7.0000000000014495E-4</v>
      </c>
      <c r="N68" s="20">
        <v>80900</v>
      </c>
    </row>
    <row r="69" spans="1:14" ht="15" customHeight="1" x14ac:dyDescent="0.25">
      <c r="A69" s="17">
        <v>46067</v>
      </c>
      <c r="B69" s="18" t="s">
        <v>73</v>
      </c>
      <c r="C69" s="18" t="s">
        <v>70</v>
      </c>
      <c r="D69" s="18" t="s">
        <v>71</v>
      </c>
      <c r="E69" s="18" t="s">
        <v>53</v>
      </c>
      <c r="F69" s="18" t="s">
        <v>54</v>
      </c>
      <c r="G69" s="18" t="s">
        <v>62</v>
      </c>
      <c r="H69" s="18" t="s">
        <v>63</v>
      </c>
      <c r="I69" s="18">
        <v>26.28</v>
      </c>
      <c r="J69" s="19">
        <v>4.2343999999999999</v>
      </c>
      <c r="K69" s="19">
        <v>4.2333999999999996</v>
      </c>
      <c r="L69" s="15">
        <f t="shared" si="6"/>
        <v>4.2339000000000002</v>
      </c>
      <c r="M69" s="15">
        <f t="shared" si="7"/>
        <v>1.000000000000334E-3</v>
      </c>
      <c r="N69" s="20">
        <v>88400</v>
      </c>
    </row>
    <row r="70" spans="1:14" ht="15" customHeight="1" x14ac:dyDescent="0.25">
      <c r="A70" s="17">
        <v>46067</v>
      </c>
      <c r="B70" s="18" t="s">
        <v>73</v>
      </c>
      <c r="C70" s="18" t="s">
        <v>70</v>
      </c>
      <c r="D70" s="18" t="s">
        <v>71</v>
      </c>
      <c r="E70" s="18" t="s">
        <v>53</v>
      </c>
      <c r="F70" s="18" t="s">
        <v>54</v>
      </c>
      <c r="G70" s="18" t="s">
        <v>64</v>
      </c>
      <c r="H70" s="18" t="s">
        <v>65</v>
      </c>
      <c r="I70" s="18">
        <v>26.33</v>
      </c>
      <c r="J70" s="19">
        <v>3.8794</v>
      </c>
      <c r="K70" s="19">
        <v>3.8831000000000002</v>
      </c>
      <c r="L70" s="15">
        <f t="shared" si="6"/>
        <v>3.8812500000000001</v>
      </c>
      <c r="M70" s="15">
        <f t="shared" si="7"/>
        <v>3.7000000000002586E-3</v>
      </c>
      <c r="N70" s="20">
        <v>81500</v>
      </c>
    </row>
    <row r="71" spans="1:14" ht="15" customHeight="1" x14ac:dyDescent="0.25">
      <c r="A71" s="17">
        <v>46067</v>
      </c>
      <c r="B71" s="18" t="s">
        <v>73</v>
      </c>
      <c r="C71" s="18" t="s">
        <v>70</v>
      </c>
      <c r="D71" s="18" t="s">
        <v>71</v>
      </c>
      <c r="E71" s="18" t="s">
        <v>53</v>
      </c>
      <c r="F71" s="18" t="s">
        <v>54</v>
      </c>
      <c r="G71" s="18" t="s">
        <v>66</v>
      </c>
      <c r="H71" s="18" t="s">
        <v>67</v>
      </c>
      <c r="I71" s="18">
        <v>26.33</v>
      </c>
      <c r="J71" s="19">
        <v>3.5019</v>
      </c>
      <c r="K71" s="19">
        <v>3.5019</v>
      </c>
      <c r="L71" s="15">
        <f t="shared" si="6"/>
        <v>3.5019</v>
      </c>
      <c r="M71" s="15">
        <f t="shared" si="7"/>
        <v>0</v>
      </c>
      <c r="N71" s="20">
        <v>79200</v>
      </c>
    </row>
    <row r="72" spans="1:14" ht="15" customHeight="1" x14ac:dyDescent="0.25">
      <c r="A72" s="17">
        <v>46067</v>
      </c>
      <c r="B72" s="18" t="s">
        <v>73</v>
      </c>
      <c r="C72" s="18" t="s">
        <v>70</v>
      </c>
      <c r="D72" s="18" t="s">
        <v>71</v>
      </c>
      <c r="E72" s="18" t="s">
        <v>53</v>
      </c>
      <c r="F72" s="18" t="s">
        <v>54</v>
      </c>
      <c r="G72" s="18" t="s">
        <v>68</v>
      </c>
      <c r="H72" s="18" t="s">
        <v>69</v>
      </c>
      <c r="I72" s="18">
        <v>26.33</v>
      </c>
      <c r="J72" s="19">
        <v>4.7080000000000002</v>
      </c>
      <c r="K72" s="19">
        <v>4.7100999999999997</v>
      </c>
      <c r="L72" s="15">
        <f t="shared" si="6"/>
        <v>4.7090499999999995</v>
      </c>
      <c r="M72" s="15">
        <f t="shared" si="7"/>
        <v>2.0999999999995467E-3</v>
      </c>
      <c r="N72" s="20">
        <v>81800</v>
      </c>
    </row>
    <row r="74" spans="1:14" ht="15.75" customHeight="1" x14ac:dyDescent="0.25">
      <c r="A74" s="1" t="s">
        <v>74</v>
      </c>
      <c r="B74" s="1"/>
      <c r="C74" s="1"/>
      <c r="D74" s="1"/>
      <c r="E74" s="1"/>
      <c r="F74" s="1"/>
      <c r="G74" s="1"/>
      <c r="H74" s="1"/>
      <c r="I74" s="1"/>
      <c r="J74" s="1"/>
      <c r="K74" s="1"/>
      <c r="L74" s="1"/>
      <c r="M74" s="1"/>
      <c r="N74" s="1"/>
    </row>
    <row r="75" spans="1:14" ht="15" customHeight="1" x14ac:dyDescent="0.25">
      <c r="A75" s="21">
        <v>46095</v>
      </c>
      <c r="B75" s="13" t="s">
        <v>75</v>
      </c>
      <c r="C75" s="13" t="s">
        <v>33</v>
      </c>
      <c r="D75" s="13" t="s">
        <v>34</v>
      </c>
      <c r="E75" s="13" t="s">
        <v>35</v>
      </c>
      <c r="F75" s="13" t="s">
        <v>36</v>
      </c>
      <c r="G75" s="13" t="s">
        <v>37</v>
      </c>
      <c r="H75" s="13" t="s">
        <v>38</v>
      </c>
      <c r="I75" s="22">
        <v>25.17</v>
      </c>
      <c r="J75" s="23">
        <v>6.9383999999999997</v>
      </c>
      <c r="K75" s="23">
        <v>6.9406999999999996</v>
      </c>
      <c r="L75" s="15">
        <f t="shared" ref="L75:L90" si="8">IF(OR(J75="",K75=""),"",(J75+K75)/2)</f>
        <v>6.9395499999999997</v>
      </c>
      <c r="M75" s="15">
        <f t="shared" ref="M75:M90" si="9">IF(OR(J75="",K75=""),"",ABS(J75-K75))</f>
        <v>2.2999999999999687E-3</v>
      </c>
      <c r="N75" s="24">
        <v>48000</v>
      </c>
    </row>
    <row r="76" spans="1:14" ht="15" customHeight="1" x14ac:dyDescent="0.25">
      <c r="A76" s="21">
        <v>46095</v>
      </c>
      <c r="B76" s="13" t="s">
        <v>75</v>
      </c>
      <c r="C76" s="13" t="s">
        <v>33</v>
      </c>
      <c r="D76" s="13" t="s">
        <v>34</v>
      </c>
      <c r="E76" s="13" t="s">
        <v>35</v>
      </c>
      <c r="F76" s="13" t="s">
        <v>36</v>
      </c>
      <c r="G76" s="13" t="s">
        <v>39</v>
      </c>
      <c r="H76" s="13" t="s">
        <v>40</v>
      </c>
      <c r="I76" s="22">
        <v>25.17</v>
      </c>
      <c r="J76" s="23">
        <v>4.9593999999999996</v>
      </c>
      <c r="K76" s="23">
        <v>4.9595000000000002</v>
      </c>
      <c r="L76" s="15">
        <f t="shared" si="8"/>
        <v>4.9594500000000004</v>
      </c>
      <c r="M76" s="15">
        <f t="shared" si="9"/>
        <v>1.0000000000065512E-4</v>
      </c>
      <c r="N76" s="24">
        <v>53200</v>
      </c>
    </row>
    <row r="77" spans="1:14" ht="15" customHeight="1" x14ac:dyDescent="0.25">
      <c r="A77" s="21">
        <v>46095</v>
      </c>
      <c r="B77" s="13" t="s">
        <v>75</v>
      </c>
      <c r="C77" s="13" t="s">
        <v>33</v>
      </c>
      <c r="D77" s="13" t="s">
        <v>34</v>
      </c>
      <c r="E77" s="13" t="s">
        <v>35</v>
      </c>
      <c r="F77" s="13" t="s">
        <v>36</v>
      </c>
      <c r="G77" s="13" t="s">
        <v>41</v>
      </c>
      <c r="H77" s="13" t="s">
        <v>42</v>
      </c>
      <c r="I77" s="22">
        <v>25.17</v>
      </c>
      <c r="J77" s="23">
        <v>13.302199999999999</v>
      </c>
      <c r="K77" s="23">
        <v>13.300800000000001</v>
      </c>
      <c r="L77" s="15">
        <f t="shared" si="8"/>
        <v>13.301500000000001</v>
      </c>
      <c r="M77" s="15">
        <f t="shared" si="9"/>
        <v>1.3999999999985135E-3</v>
      </c>
      <c r="N77" s="24">
        <v>54600</v>
      </c>
    </row>
    <row r="78" spans="1:14" ht="15" customHeight="1" x14ac:dyDescent="0.25">
      <c r="A78" s="21">
        <v>46095</v>
      </c>
      <c r="B78" s="13" t="s">
        <v>75</v>
      </c>
      <c r="C78" s="13" t="s">
        <v>33</v>
      </c>
      <c r="D78" s="13" t="s">
        <v>34</v>
      </c>
      <c r="E78" s="13" t="s">
        <v>35</v>
      </c>
      <c r="F78" s="13" t="s">
        <v>36</v>
      </c>
      <c r="G78" s="13" t="s">
        <v>43</v>
      </c>
      <c r="H78" s="13" t="s">
        <v>44</v>
      </c>
      <c r="I78" s="22">
        <v>25.17</v>
      </c>
      <c r="J78" s="23">
        <v>6.5880999999999998</v>
      </c>
      <c r="K78" s="23">
        <v>6.5854999999999997</v>
      </c>
      <c r="L78" s="15">
        <f t="shared" si="8"/>
        <v>6.5868000000000002</v>
      </c>
      <c r="M78" s="15">
        <f t="shared" si="9"/>
        <v>2.6000000000001577E-3</v>
      </c>
      <c r="N78" s="24">
        <v>53400</v>
      </c>
    </row>
    <row r="79" spans="1:14" ht="15" customHeight="1" x14ac:dyDescent="0.25">
      <c r="A79" s="21">
        <v>46095</v>
      </c>
      <c r="B79" s="13" t="s">
        <v>75</v>
      </c>
      <c r="C79" s="13" t="s">
        <v>33</v>
      </c>
      <c r="D79" s="13" t="s">
        <v>34</v>
      </c>
      <c r="E79" s="13" t="s">
        <v>35</v>
      </c>
      <c r="F79" s="13" t="s">
        <v>36</v>
      </c>
      <c r="G79" s="13" t="s">
        <v>45</v>
      </c>
      <c r="H79" s="13" t="s">
        <v>46</v>
      </c>
      <c r="I79" s="22">
        <v>25.11</v>
      </c>
      <c r="J79" s="23">
        <v>7.7474999999999996</v>
      </c>
      <c r="K79" s="23">
        <v>7.7450000000000001</v>
      </c>
      <c r="L79" s="15">
        <f t="shared" si="8"/>
        <v>7.7462499999999999</v>
      </c>
      <c r="M79" s="15">
        <f t="shared" si="9"/>
        <v>2.4999999999995026E-3</v>
      </c>
      <c r="N79" s="24">
        <v>70300</v>
      </c>
    </row>
    <row r="80" spans="1:14" ht="15" customHeight="1" x14ac:dyDescent="0.25">
      <c r="A80" s="21">
        <v>46095</v>
      </c>
      <c r="B80" s="13" t="s">
        <v>75</v>
      </c>
      <c r="C80" s="13" t="s">
        <v>33</v>
      </c>
      <c r="D80" s="13" t="s">
        <v>34</v>
      </c>
      <c r="E80" s="13" t="s">
        <v>35</v>
      </c>
      <c r="F80" s="13" t="s">
        <v>36</v>
      </c>
      <c r="G80" s="13" t="s">
        <v>47</v>
      </c>
      <c r="H80" s="13" t="s">
        <v>48</v>
      </c>
      <c r="I80" s="22">
        <v>25.17</v>
      </c>
      <c r="J80" s="23">
        <v>7.5449999999999999</v>
      </c>
      <c r="K80" s="23">
        <v>7.5453000000000001</v>
      </c>
      <c r="L80" s="15">
        <f t="shared" si="8"/>
        <v>7.5451499999999996</v>
      </c>
      <c r="M80" s="15">
        <f t="shared" si="9"/>
        <v>3.00000000000189E-4</v>
      </c>
      <c r="N80" s="24">
        <v>60300</v>
      </c>
    </row>
    <row r="81" spans="1:14" ht="15" customHeight="1" x14ac:dyDescent="0.25">
      <c r="A81" s="21">
        <v>46095</v>
      </c>
      <c r="B81" s="13" t="s">
        <v>75</v>
      </c>
      <c r="C81" s="13" t="s">
        <v>33</v>
      </c>
      <c r="D81" s="13" t="s">
        <v>34</v>
      </c>
      <c r="E81" s="13" t="s">
        <v>35</v>
      </c>
      <c r="F81" s="13" t="s">
        <v>36</v>
      </c>
      <c r="G81" s="13" t="s">
        <v>49</v>
      </c>
      <c r="H81" s="13" t="s">
        <v>50</v>
      </c>
      <c r="I81" s="22">
        <v>25.17</v>
      </c>
      <c r="J81" s="23">
        <v>12.2235</v>
      </c>
      <c r="K81" s="23">
        <v>12.2211</v>
      </c>
      <c r="L81" s="15">
        <f t="shared" si="8"/>
        <v>12.222300000000001</v>
      </c>
      <c r="M81" s="15">
        <f t="shared" si="9"/>
        <v>2.3999999999997357E-3</v>
      </c>
      <c r="N81" s="24">
        <v>63500</v>
      </c>
    </row>
    <row r="82" spans="1:14" ht="15" customHeight="1" x14ac:dyDescent="0.25">
      <c r="A82" s="21">
        <v>46095</v>
      </c>
      <c r="B82" s="13" t="s">
        <v>75</v>
      </c>
      <c r="C82" s="13" t="s">
        <v>33</v>
      </c>
      <c r="D82" s="13" t="s">
        <v>34</v>
      </c>
      <c r="E82" s="13" t="s">
        <v>35</v>
      </c>
      <c r="F82" s="13" t="s">
        <v>36</v>
      </c>
      <c r="G82" s="13" t="s">
        <v>51</v>
      </c>
      <c r="H82" s="13" t="s">
        <v>52</v>
      </c>
      <c r="I82" s="22">
        <v>25.17</v>
      </c>
      <c r="J82" s="23">
        <v>11.3727</v>
      </c>
      <c r="K82" s="23">
        <v>11.378</v>
      </c>
      <c r="L82" s="15">
        <f t="shared" si="8"/>
        <v>11.375350000000001</v>
      </c>
      <c r="M82" s="15">
        <f t="shared" si="9"/>
        <v>5.3000000000000824E-3</v>
      </c>
      <c r="N82" s="24">
        <v>50300</v>
      </c>
    </row>
    <row r="83" spans="1:14" ht="15" customHeight="1" x14ac:dyDescent="0.25">
      <c r="A83" s="21">
        <v>46095</v>
      </c>
      <c r="B83" s="13" t="s">
        <v>75</v>
      </c>
      <c r="C83" s="13" t="s">
        <v>33</v>
      </c>
      <c r="D83" s="13" t="s">
        <v>34</v>
      </c>
      <c r="E83" s="13" t="s">
        <v>53</v>
      </c>
      <c r="F83" s="13" t="s">
        <v>54</v>
      </c>
      <c r="G83" s="13" t="s">
        <v>55</v>
      </c>
      <c r="H83" s="13" t="s">
        <v>56</v>
      </c>
      <c r="I83" s="22">
        <v>25.17</v>
      </c>
      <c r="J83" s="23">
        <v>4.4295999999999998</v>
      </c>
      <c r="K83" s="23">
        <v>4.4298000000000002</v>
      </c>
      <c r="L83" s="15">
        <f t="shared" si="8"/>
        <v>4.4297000000000004</v>
      </c>
      <c r="M83" s="15">
        <f t="shared" si="9"/>
        <v>2.0000000000042206E-4</v>
      </c>
      <c r="N83" s="24">
        <v>64300</v>
      </c>
    </row>
    <row r="84" spans="1:14" ht="15" customHeight="1" x14ac:dyDescent="0.25">
      <c r="A84" s="21">
        <v>46095</v>
      </c>
      <c r="B84" s="13" t="s">
        <v>75</v>
      </c>
      <c r="C84" s="13" t="s">
        <v>33</v>
      </c>
      <c r="D84" s="13" t="s">
        <v>34</v>
      </c>
      <c r="E84" s="13" t="s">
        <v>53</v>
      </c>
      <c r="F84" s="13" t="s">
        <v>54</v>
      </c>
      <c r="G84" s="13" t="s">
        <v>57</v>
      </c>
      <c r="H84" s="13" t="s">
        <v>58</v>
      </c>
      <c r="I84" s="22">
        <v>25.17</v>
      </c>
      <c r="J84" s="23">
        <v>3.9687999999999999</v>
      </c>
      <c r="K84" s="23">
        <v>3.9721000000000002</v>
      </c>
      <c r="L84" s="15">
        <f t="shared" si="8"/>
        <v>3.97045</v>
      </c>
      <c r="M84" s="15">
        <f t="shared" si="9"/>
        <v>3.3000000000003027E-3</v>
      </c>
      <c r="N84" s="24">
        <v>60600</v>
      </c>
    </row>
    <row r="85" spans="1:14" ht="15" customHeight="1" x14ac:dyDescent="0.25">
      <c r="A85" s="21">
        <v>46095</v>
      </c>
      <c r="B85" s="13" t="s">
        <v>75</v>
      </c>
      <c r="C85" s="13" t="s">
        <v>33</v>
      </c>
      <c r="D85" s="13" t="s">
        <v>34</v>
      </c>
      <c r="E85" s="13" t="s">
        <v>53</v>
      </c>
      <c r="F85" s="13" t="s">
        <v>54</v>
      </c>
      <c r="G85" s="13" t="s">
        <v>59</v>
      </c>
      <c r="H85" s="13" t="s">
        <v>33</v>
      </c>
      <c r="I85" s="22">
        <v>25.17</v>
      </c>
      <c r="J85" s="23">
        <v>5.1401000000000003</v>
      </c>
      <c r="K85" s="23">
        <v>5.1402999999999999</v>
      </c>
      <c r="L85" s="15">
        <f t="shared" si="8"/>
        <v>5.1402000000000001</v>
      </c>
      <c r="M85" s="15">
        <f t="shared" si="9"/>
        <v>1.9999999999953388E-4</v>
      </c>
      <c r="N85" s="24">
        <v>56200</v>
      </c>
    </row>
    <row r="86" spans="1:14" ht="15" customHeight="1" x14ac:dyDescent="0.25">
      <c r="A86" s="21">
        <v>46095</v>
      </c>
      <c r="B86" s="13" t="s">
        <v>75</v>
      </c>
      <c r="C86" s="13" t="s">
        <v>33</v>
      </c>
      <c r="D86" s="13" t="s">
        <v>34</v>
      </c>
      <c r="E86" s="13" t="s">
        <v>53</v>
      </c>
      <c r="F86" s="13" t="s">
        <v>54</v>
      </c>
      <c r="G86" s="13" t="s">
        <v>60</v>
      </c>
      <c r="H86" s="13" t="s">
        <v>61</v>
      </c>
      <c r="I86" s="22">
        <v>25.17</v>
      </c>
      <c r="J86" s="23">
        <v>4.1980000000000004</v>
      </c>
      <c r="K86" s="23">
        <v>4.1989000000000001</v>
      </c>
      <c r="L86" s="15">
        <f t="shared" si="8"/>
        <v>4.1984500000000002</v>
      </c>
      <c r="M86" s="15">
        <f t="shared" si="9"/>
        <v>8.9999999999967883E-4</v>
      </c>
      <c r="N86" s="24">
        <v>54000</v>
      </c>
    </row>
    <row r="87" spans="1:14" ht="15" customHeight="1" x14ac:dyDescent="0.25">
      <c r="A87" s="21">
        <v>46095</v>
      </c>
      <c r="B87" s="13" t="s">
        <v>75</v>
      </c>
      <c r="C87" s="13" t="s">
        <v>33</v>
      </c>
      <c r="D87" s="13" t="s">
        <v>34</v>
      </c>
      <c r="E87" s="13" t="s">
        <v>53</v>
      </c>
      <c r="F87" s="13" t="s">
        <v>54</v>
      </c>
      <c r="G87" s="13" t="s">
        <v>62</v>
      </c>
      <c r="H87" s="13" t="s">
        <v>63</v>
      </c>
      <c r="I87" s="22">
        <v>25.17</v>
      </c>
      <c r="J87" s="23">
        <v>5.2625000000000002</v>
      </c>
      <c r="K87" s="23">
        <v>5.2625000000000002</v>
      </c>
      <c r="L87" s="15">
        <f t="shared" si="8"/>
        <v>5.2625000000000002</v>
      </c>
      <c r="M87" s="15">
        <f t="shared" si="9"/>
        <v>0</v>
      </c>
      <c r="N87" s="24">
        <v>52300</v>
      </c>
    </row>
    <row r="88" spans="1:14" ht="15" customHeight="1" x14ac:dyDescent="0.25">
      <c r="A88" s="21">
        <v>46095</v>
      </c>
      <c r="B88" s="13" t="s">
        <v>75</v>
      </c>
      <c r="C88" s="13" t="s">
        <v>33</v>
      </c>
      <c r="D88" s="13" t="s">
        <v>34</v>
      </c>
      <c r="E88" s="13" t="s">
        <v>53</v>
      </c>
      <c r="F88" s="13" t="s">
        <v>54</v>
      </c>
      <c r="G88" s="13" t="s">
        <v>64</v>
      </c>
      <c r="H88" s="13" t="s">
        <v>65</v>
      </c>
      <c r="I88" s="22">
        <v>25.11</v>
      </c>
      <c r="J88" s="23">
        <v>3.9527000000000001</v>
      </c>
      <c r="K88" s="23">
        <v>3.9569000000000001</v>
      </c>
      <c r="L88" s="15">
        <f t="shared" si="8"/>
        <v>3.9548000000000001</v>
      </c>
      <c r="M88" s="15">
        <f t="shared" si="9"/>
        <v>4.1999999999999815E-3</v>
      </c>
      <c r="N88" s="24">
        <v>69700</v>
      </c>
    </row>
    <row r="89" spans="1:14" ht="15" customHeight="1" x14ac:dyDescent="0.25">
      <c r="A89" s="21">
        <v>46095</v>
      </c>
      <c r="B89" s="13" t="s">
        <v>75</v>
      </c>
      <c r="C89" s="13" t="s">
        <v>33</v>
      </c>
      <c r="D89" s="13" t="s">
        <v>34</v>
      </c>
      <c r="E89" s="13" t="s">
        <v>53</v>
      </c>
      <c r="F89" s="13" t="s">
        <v>54</v>
      </c>
      <c r="G89" s="13" t="s">
        <v>66</v>
      </c>
      <c r="H89" s="13" t="s">
        <v>67</v>
      </c>
      <c r="I89" s="22">
        <v>25.11</v>
      </c>
      <c r="J89" s="23">
        <v>4.7926000000000002</v>
      </c>
      <c r="K89" s="23">
        <v>4.7912999999999997</v>
      </c>
      <c r="L89" s="15">
        <f t="shared" si="8"/>
        <v>4.7919499999999999</v>
      </c>
      <c r="M89" s="15">
        <f t="shared" si="9"/>
        <v>1.300000000000523E-3</v>
      </c>
      <c r="N89" s="24">
        <v>71000</v>
      </c>
    </row>
    <row r="90" spans="1:14" ht="15" customHeight="1" x14ac:dyDescent="0.25">
      <c r="A90" s="21">
        <v>46095</v>
      </c>
      <c r="B90" s="13" t="s">
        <v>75</v>
      </c>
      <c r="C90" s="13" t="s">
        <v>33</v>
      </c>
      <c r="D90" s="13" t="s">
        <v>34</v>
      </c>
      <c r="E90" s="13" t="s">
        <v>53</v>
      </c>
      <c r="F90" s="13" t="s">
        <v>54</v>
      </c>
      <c r="G90" s="13" t="s">
        <v>68</v>
      </c>
      <c r="H90" s="13" t="s">
        <v>69</v>
      </c>
      <c r="I90" s="22">
        <v>25.17</v>
      </c>
      <c r="J90" s="23">
        <v>4.5865999999999998</v>
      </c>
      <c r="K90" s="23">
        <v>4.5834999999999999</v>
      </c>
      <c r="L90" s="15">
        <f t="shared" si="8"/>
        <v>4.5850499999999998</v>
      </c>
      <c r="M90" s="15">
        <f t="shared" si="9"/>
        <v>3.0999999999998806E-3</v>
      </c>
      <c r="N90" s="24">
        <v>65800</v>
      </c>
    </row>
    <row r="91" spans="1:14" ht="15" customHeight="1" x14ac:dyDescent="0.25">
      <c r="A91" s="21"/>
    </row>
    <row r="92" spans="1:14" ht="15" customHeight="1" x14ac:dyDescent="0.25">
      <c r="A92" s="21">
        <v>46095</v>
      </c>
      <c r="B92" s="18" t="s">
        <v>75</v>
      </c>
      <c r="C92" s="18" t="s">
        <v>70</v>
      </c>
      <c r="D92" s="18" t="s">
        <v>71</v>
      </c>
      <c r="E92" s="18" t="s">
        <v>35</v>
      </c>
      <c r="F92" s="18" t="s">
        <v>36</v>
      </c>
      <c r="G92" s="18" t="s">
        <v>37</v>
      </c>
      <c r="H92" s="18" t="s">
        <v>38</v>
      </c>
      <c r="I92" s="22">
        <v>25.22</v>
      </c>
      <c r="J92" s="23">
        <v>5.9724000000000004</v>
      </c>
      <c r="K92" s="23">
        <v>5.9718</v>
      </c>
      <c r="L92" s="15">
        <f t="shared" ref="L92:L107" si="10">IF(OR(J92="",K92=""),"",(J92+K92)/2)</f>
        <v>5.9721000000000002</v>
      </c>
      <c r="M92" s="15">
        <f t="shared" ref="M92:M107" si="11">IF(OR(J92="",K92=""),"",ABS(J92-K92))</f>
        <v>6.0000000000037801E-4</v>
      </c>
      <c r="N92" s="24">
        <v>50300</v>
      </c>
    </row>
    <row r="93" spans="1:14" ht="15" customHeight="1" x14ac:dyDescent="0.25">
      <c r="A93" s="21">
        <v>46095</v>
      </c>
      <c r="B93" s="18" t="s">
        <v>75</v>
      </c>
      <c r="C93" s="18" t="s">
        <v>70</v>
      </c>
      <c r="D93" s="18" t="s">
        <v>71</v>
      </c>
      <c r="E93" s="18" t="s">
        <v>35</v>
      </c>
      <c r="F93" s="18" t="s">
        <v>36</v>
      </c>
      <c r="G93" s="18" t="s">
        <v>39</v>
      </c>
      <c r="H93" s="18" t="s">
        <v>40</v>
      </c>
      <c r="I93" s="22">
        <v>25.22</v>
      </c>
      <c r="J93" s="23">
        <v>9.9360999999999997</v>
      </c>
      <c r="K93" s="23">
        <v>9.9350000000000005</v>
      </c>
      <c r="L93" s="15">
        <f t="shared" si="10"/>
        <v>9.9355499999999992</v>
      </c>
      <c r="M93" s="15">
        <f t="shared" si="11"/>
        <v>1.0999999999992127E-3</v>
      </c>
      <c r="N93" s="24">
        <v>48500</v>
      </c>
    </row>
    <row r="94" spans="1:14" ht="15" customHeight="1" x14ac:dyDescent="0.25">
      <c r="A94" s="21">
        <v>46095</v>
      </c>
      <c r="B94" s="18" t="s">
        <v>75</v>
      </c>
      <c r="C94" s="18" t="s">
        <v>70</v>
      </c>
      <c r="D94" s="18" t="s">
        <v>71</v>
      </c>
      <c r="E94" s="18" t="s">
        <v>35</v>
      </c>
      <c r="F94" s="18" t="s">
        <v>36</v>
      </c>
      <c r="G94" s="18" t="s">
        <v>41</v>
      </c>
      <c r="H94" s="18" t="s">
        <v>42</v>
      </c>
      <c r="I94" s="22">
        <v>25.22</v>
      </c>
      <c r="J94" s="23">
        <v>11.830500000000001</v>
      </c>
      <c r="K94" s="23">
        <v>11.832599999999999</v>
      </c>
      <c r="L94" s="15">
        <f t="shared" si="10"/>
        <v>11.83155</v>
      </c>
      <c r="M94" s="15">
        <f t="shared" si="11"/>
        <v>2.0999999999986585E-3</v>
      </c>
      <c r="N94" s="24">
        <v>49300</v>
      </c>
    </row>
    <row r="95" spans="1:14" ht="15" customHeight="1" x14ac:dyDescent="0.25">
      <c r="A95" s="21">
        <v>46095</v>
      </c>
      <c r="B95" s="18" t="s">
        <v>75</v>
      </c>
      <c r="C95" s="18" t="s">
        <v>70</v>
      </c>
      <c r="D95" s="18" t="s">
        <v>71</v>
      </c>
      <c r="E95" s="18" t="s">
        <v>35</v>
      </c>
      <c r="F95" s="18" t="s">
        <v>36</v>
      </c>
      <c r="G95" s="18" t="s">
        <v>43</v>
      </c>
      <c r="H95" s="18" t="s">
        <v>44</v>
      </c>
      <c r="I95" s="22">
        <v>25.22</v>
      </c>
      <c r="J95" s="23">
        <v>5.8997000000000002</v>
      </c>
      <c r="K95" s="23">
        <v>5.8981000000000003</v>
      </c>
      <c r="L95" s="15">
        <f t="shared" si="10"/>
        <v>5.8989000000000003</v>
      </c>
      <c r="M95" s="15">
        <f t="shared" si="11"/>
        <v>1.5999999999998238E-3</v>
      </c>
      <c r="N95" s="24">
        <v>46800</v>
      </c>
    </row>
    <row r="96" spans="1:14" ht="15" customHeight="1" x14ac:dyDescent="0.25">
      <c r="A96" s="21">
        <v>46095</v>
      </c>
      <c r="B96" s="18" t="s">
        <v>75</v>
      </c>
      <c r="C96" s="18" t="s">
        <v>70</v>
      </c>
      <c r="D96" s="18" t="s">
        <v>71</v>
      </c>
      <c r="E96" s="18" t="s">
        <v>35</v>
      </c>
      <c r="F96" s="18" t="s">
        <v>36</v>
      </c>
      <c r="G96" s="18" t="s">
        <v>45</v>
      </c>
      <c r="H96" s="18" t="s">
        <v>46</v>
      </c>
      <c r="I96" s="22">
        <v>25.17</v>
      </c>
      <c r="J96" s="23">
        <v>4.0994000000000002</v>
      </c>
      <c r="K96" s="23">
        <v>4.0989000000000004</v>
      </c>
      <c r="L96" s="15">
        <f t="shared" si="10"/>
        <v>4.0991499999999998</v>
      </c>
      <c r="M96" s="15">
        <f t="shared" si="11"/>
        <v>4.9999999999972289E-4</v>
      </c>
      <c r="N96" s="24">
        <v>56800</v>
      </c>
    </row>
    <row r="97" spans="1:14" ht="15" customHeight="1" x14ac:dyDescent="0.25">
      <c r="A97" s="21">
        <v>46095</v>
      </c>
      <c r="B97" s="18" t="s">
        <v>75</v>
      </c>
      <c r="C97" s="18" t="s">
        <v>70</v>
      </c>
      <c r="D97" s="18" t="s">
        <v>71</v>
      </c>
      <c r="E97" s="18" t="s">
        <v>35</v>
      </c>
      <c r="F97" s="18" t="s">
        <v>36</v>
      </c>
      <c r="G97" s="18" t="s">
        <v>47</v>
      </c>
      <c r="H97" s="18" t="s">
        <v>48</v>
      </c>
      <c r="I97" s="22">
        <v>25.22</v>
      </c>
      <c r="J97" s="23">
        <v>12.4474</v>
      </c>
      <c r="K97" s="23">
        <v>12.4453</v>
      </c>
      <c r="L97" s="15">
        <f t="shared" si="10"/>
        <v>12.446349999999999</v>
      </c>
      <c r="M97" s="15">
        <f t="shared" si="11"/>
        <v>2.1000000000004349E-3</v>
      </c>
      <c r="N97" s="24">
        <v>52000</v>
      </c>
    </row>
    <row r="98" spans="1:14" ht="15" customHeight="1" x14ac:dyDescent="0.25">
      <c r="A98" s="21">
        <v>46095</v>
      </c>
      <c r="B98" s="18" t="s">
        <v>75</v>
      </c>
      <c r="C98" s="18" t="s">
        <v>70</v>
      </c>
      <c r="D98" s="18" t="s">
        <v>71</v>
      </c>
      <c r="E98" s="18" t="s">
        <v>35</v>
      </c>
      <c r="F98" s="18" t="s">
        <v>36</v>
      </c>
      <c r="G98" s="18" t="s">
        <v>49</v>
      </c>
      <c r="H98" s="18" t="s">
        <v>50</v>
      </c>
      <c r="I98" s="22">
        <v>25.22</v>
      </c>
      <c r="J98" s="23">
        <v>12.5251</v>
      </c>
      <c r="K98" s="23">
        <v>12.52454</v>
      </c>
      <c r="L98" s="15">
        <f t="shared" si="10"/>
        <v>12.52482</v>
      </c>
      <c r="M98" s="15">
        <f t="shared" si="11"/>
        <v>5.6000000000011596E-4</v>
      </c>
      <c r="N98" s="24">
        <v>54600</v>
      </c>
    </row>
    <row r="99" spans="1:14" ht="15" customHeight="1" x14ac:dyDescent="0.25">
      <c r="A99" s="21">
        <v>46095</v>
      </c>
      <c r="B99" s="18" t="s">
        <v>75</v>
      </c>
      <c r="C99" s="18" t="s">
        <v>70</v>
      </c>
      <c r="D99" s="18" t="s">
        <v>71</v>
      </c>
      <c r="E99" s="18" t="s">
        <v>35</v>
      </c>
      <c r="F99" s="18" t="s">
        <v>36</v>
      </c>
      <c r="G99" s="18" t="s">
        <v>51</v>
      </c>
      <c r="H99" s="18" t="s">
        <v>52</v>
      </c>
      <c r="I99" s="22">
        <v>25.22</v>
      </c>
      <c r="J99" s="23">
        <v>5.6069000000000004</v>
      </c>
      <c r="K99" s="23">
        <v>5.6052</v>
      </c>
      <c r="L99" s="15">
        <f t="shared" si="10"/>
        <v>5.6060499999999998</v>
      </c>
      <c r="M99" s="15">
        <f t="shared" si="11"/>
        <v>1.7000000000004789E-3</v>
      </c>
      <c r="N99" s="24">
        <v>50300</v>
      </c>
    </row>
    <row r="100" spans="1:14" ht="15" customHeight="1" x14ac:dyDescent="0.25">
      <c r="A100" s="21">
        <v>46095</v>
      </c>
      <c r="B100" s="18" t="s">
        <v>75</v>
      </c>
      <c r="C100" s="18" t="s">
        <v>70</v>
      </c>
      <c r="D100" s="18" t="s">
        <v>71</v>
      </c>
      <c r="E100" s="18" t="s">
        <v>53</v>
      </c>
      <c r="F100" s="18" t="s">
        <v>54</v>
      </c>
      <c r="G100" s="18" t="s">
        <v>55</v>
      </c>
      <c r="H100" s="18" t="s">
        <v>56</v>
      </c>
      <c r="I100" s="22">
        <v>25.17</v>
      </c>
      <c r="J100" s="23">
        <v>4.7614000000000001</v>
      </c>
      <c r="K100" s="23">
        <v>4.7629999999999999</v>
      </c>
      <c r="L100" s="15">
        <f t="shared" si="10"/>
        <v>4.7622</v>
      </c>
      <c r="M100" s="15">
        <f t="shared" si="11"/>
        <v>1.5999999999998238E-3</v>
      </c>
      <c r="N100" s="24">
        <v>53500</v>
      </c>
    </row>
    <row r="101" spans="1:14" ht="15" customHeight="1" x14ac:dyDescent="0.25">
      <c r="A101" s="21">
        <v>46095</v>
      </c>
      <c r="B101" s="18" t="s">
        <v>75</v>
      </c>
      <c r="C101" s="18" t="s">
        <v>70</v>
      </c>
      <c r="D101" s="18" t="s">
        <v>71</v>
      </c>
      <c r="E101" s="18" t="s">
        <v>53</v>
      </c>
      <c r="F101" s="18" t="s">
        <v>54</v>
      </c>
      <c r="G101" s="18" t="s">
        <v>57</v>
      </c>
      <c r="H101" s="18" t="s">
        <v>58</v>
      </c>
      <c r="I101" s="22">
        <v>25.22</v>
      </c>
      <c r="J101" s="23">
        <v>6.6314000000000002</v>
      </c>
      <c r="K101" s="23">
        <v>6.6333000000000002</v>
      </c>
      <c r="L101" s="15">
        <f t="shared" si="10"/>
        <v>6.6323500000000006</v>
      </c>
      <c r="M101" s="15">
        <f t="shared" si="11"/>
        <v>1.9000000000000128E-3</v>
      </c>
      <c r="N101" s="24">
        <v>51800</v>
      </c>
    </row>
    <row r="102" spans="1:14" ht="15" customHeight="1" x14ac:dyDescent="0.25">
      <c r="A102" s="21">
        <v>46095</v>
      </c>
      <c r="B102" s="18" t="s">
        <v>75</v>
      </c>
      <c r="C102" s="18" t="s">
        <v>70</v>
      </c>
      <c r="D102" s="18" t="s">
        <v>71</v>
      </c>
      <c r="E102" s="18" t="s">
        <v>53</v>
      </c>
      <c r="F102" s="18" t="s">
        <v>54</v>
      </c>
      <c r="G102" s="18" t="s">
        <v>59</v>
      </c>
      <c r="H102" s="18" t="s">
        <v>33</v>
      </c>
      <c r="I102" s="22">
        <v>25.22</v>
      </c>
      <c r="J102" s="23">
        <v>4.5712000000000002</v>
      </c>
      <c r="K102" s="23">
        <v>4.5686999999999998</v>
      </c>
      <c r="L102" s="15">
        <f t="shared" si="10"/>
        <v>4.5699500000000004</v>
      </c>
      <c r="M102" s="15">
        <f t="shared" si="11"/>
        <v>2.5000000000003908E-3</v>
      </c>
      <c r="N102" s="24">
        <v>51000</v>
      </c>
    </row>
    <row r="103" spans="1:14" ht="15" customHeight="1" x14ac:dyDescent="0.25">
      <c r="A103" s="21">
        <v>46095</v>
      </c>
      <c r="B103" s="18" t="s">
        <v>75</v>
      </c>
      <c r="C103" s="18" t="s">
        <v>70</v>
      </c>
      <c r="D103" s="18" t="s">
        <v>71</v>
      </c>
      <c r="E103" s="18" t="s">
        <v>53</v>
      </c>
      <c r="F103" s="18" t="s">
        <v>54</v>
      </c>
      <c r="G103" s="18" t="s">
        <v>60</v>
      </c>
      <c r="H103" s="18" t="s">
        <v>61</v>
      </c>
      <c r="I103" s="22">
        <v>25.22</v>
      </c>
      <c r="J103" s="23">
        <v>6.9020000000000001</v>
      </c>
      <c r="K103" s="23">
        <v>6.9039000000000001</v>
      </c>
      <c r="L103" s="15">
        <f t="shared" si="10"/>
        <v>6.9029500000000006</v>
      </c>
      <c r="M103" s="15">
        <f t="shared" si="11"/>
        <v>1.9000000000000128E-3</v>
      </c>
      <c r="N103" s="24">
        <v>49000</v>
      </c>
    </row>
    <row r="104" spans="1:14" ht="15" customHeight="1" x14ac:dyDescent="0.25">
      <c r="A104" s="21">
        <v>46095</v>
      </c>
      <c r="B104" s="18" t="s">
        <v>75</v>
      </c>
      <c r="C104" s="18" t="s">
        <v>70</v>
      </c>
      <c r="D104" s="18" t="s">
        <v>71</v>
      </c>
      <c r="E104" s="18" t="s">
        <v>53</v>
      </c>
      <c r="F104" s="18" t="s">
        <v>54</v>
      </c>
      <c r="G104" s="18" t="s">
        <v>62</v>
      </c>
      <c r="H104" s="18" t="s">
        <v>63</v>
      </c>
      <c r="I104" s="22">
        <v>25.22</v>
      </c>
      <c r="J104" s="23">
        <v>4.3464</v>
      </c>
      <c r="K104" s="23">
        <v>4.3468999999999998</v>
      </c>
      <c r="L104" s="15">
        <f t="shared" si="10"/>
        <v>4.3466500000000003</v>
      </c>
      <c r="M104" s="15">
        <f t="shared" si="11"/>
        <v>4.9999999999972289E-4</v>
      </c>
      <c r="N104" s="24">
        <v>50000</v>
      </c>
    </row>
    <row r="105" spans="1:14" ht="15" customHeight="1" x14ac:dyDescent="0.25">
      <c r="A105" s="21">
        <v>46095</v>
      </c>
      <c r="B105" s="18" t="s">
        <v>75</v>
      </c>
      <c r="C105" s="18" t="s">
        <v>70</v>
      </c>
      <c r="D105" s="18" t="s">
        <v>71</v>
      </c>
      <c r="E105" s="18" t="s">
        <v>53</v>
      </c>
      <c r="F105" s="18" t="s">
        <v>54</v>
      </c>
      <c r="G105" s="18" t="s">
        <v>64</v>
      </c>
      <c r="H105" s="18" t="s">
        <v>65</v>
      </c>
      <c r="I105" s="22">
        <v>25.17</v>
      </c>
      <c r="J105" s="23">
        <v>4.0616000000000003</v>
      </c>
      <c r="K105" s="23">
        <v>4.0601000000000003</v>
      </c>
      <c r="L105" s="15">
        <f t="shared" si="10"/>
        <v>4.0608500000000003</v>
      </c>
      <c r="M105" s="15">
        <f t="shared" si="11"/>
        <v>1.5000000000000568E-3</v>
      </c>
      <c r="N105" s="24">
        <v>56200</v>
      </c>
    </row>
    <row r="106" spans="1:14" ht="15" customHeight="1" x14ac:dyDescent="0.25">
      <c r="A106" s="21">
        <v>46095</v>
      </c>
      <c r="B106" s="18" t="s">
        <v>75</v>
      </c>
      <c r="C106" s="18" t="s">
        <v>70</v>
      </c>
      <c r="D106" s="18" t="s">
        <v>71</v>
      </c>
      <c r="E106" s="18" t="s">
        <v>53</v>
      </c>
      <c r="F106" s="18" t="s">
        <v>54</v>
      </c>
      <c r="G106" s="18" t="s">
        <v>66</v>
      </c>
      <c r="H106" s="18" t="s">
        <v>67</v>
      </c>
      <c r="I106" s="22">
        <v>25.17</v>
      </c>
      <c r="J106" s="23">
        <v>3.5949</v>
      </c>
      <c r="K106" s="23">
        <v>3.5949</v>
      </c>
      <c r="L106" s="15">
        <f t="shared" si="10"/>
        <v>3.5949</v>
      </c>
      <c r="M106" s="15">
        <f t="shared" si="11"/>
        <v>0</v>
      </c>
      <c r="N106" s="24">
        <v>57300</v>
      </c>
    </row>
    <row r="107" spans="1:14" ht="15" customHeight="1" x14ac:dyDescent="0.25">
      <c r="A107" s="21">
        <v>46095</v>
      </c>
      <c r="B107" s="18" t="s">
        <v>75</v>
      </c>
      <c r="C107" s="18" t="s">
        <v>70</v>
      </c>
      <c r="D107" s="18" t="s">
        <v>71</v>
      </c>
      <c r="E107" s="18" t="s">
        <v>53</v>
      </c>
      <c r="F107" s="18" t="s">
        <v>54</v>
      </c>
      <c r="G107" s="18" t="s">
        <v>68</v>
      </c>
      <c r="H107" s="18" t="s">
        <v>69</v>
      </c>
      <c r="I107" s="22">
        <v>25.17</v>
      </c>
      <c r="J107" s="23">
        <v>4.8396999999999997</v>
      </c>
      <c r="K107" s="23">
        <v>4.8391999999999999</v>
      </c>
      <c r="L107" s="15">
        <f t="shared" si="10"/>
        <v>4.8394499999999994</v>
      </c>
      <c r="M107" s="15">
        <f t="shared" si="11"/>
        <v>4.9999999999972289E-4</v>
      </c>
      <c r="N107" s="24">
        <v>56300</v>
      </c>
    </row>
    <row r="109" spans="1:14" ht="15.75" customHeight="1" x14ac:dyDescent="0.25">
      <c r="A109" s="1" t="s">
        <v>76</v>
      </c>
      <c r="B109" s="1"/>
      <c r="C109" s="1"/>
      <c r="D109" s="1"/>
      <c r="E109" s="1"/>
      <c r="F109" s="1"/>
      <c r="G109" s="1"/>
      <c r="H109" s="1"/>
      <c r="I109" s="1"/>
      <c r="J109" s="1"/>
      <c r="K109" s="1"/>
      <c r="L109" s="1"/>
      <c r="M109" s="1"/>
      <c r="N109" s="1"/>
    </row>
    <row r="110" spans="1:14" ht="15" customHeight="1" x14ac:dyDescent="0.25">
      <c r="A110" s="21">
        <v>46129</v>
      </c>
      <c r="B110" s="13" t="s">
        <v>77</v>
      </c>
      <c r="C110" s="13" t="s">
        <v>33</v>
      </c>
      <c r="D110" s="13" t="s">
        <v>34</v>
      </c>
      <c r="E110" s="13" t="s">
        <v>35</v>
      </c>
      <c r="F110" s="13" t="s">
        <v>36</v>
      </c>
      <c r="G110" s="13" t="s">
        <v>37</v>
      </c>
      <c r="H110" s="13" t="s">
        <v>38</v>
      </c>
      <c r="I110" s="22">
        <v>25.61</v>
      </c>
      <c r="J110" s="23">
        <v>7.3685</v>
      </c>
      <c r="K110" s="23">
        <v>7.3682999999999996</v>
      </c>
      <c r="L110" s="15">
        <f t="shared" ref="L110:L125" si="12">IF(OR(J110="",K110=""),"",(J110+K110)/2)</f>
        <v>7.3683999999999994</v>
      </c>
      <c r="M110" s="15">
        <f t="shared" ref="M110:M125" si="13">IF(OR(J110="",K110=""),"",ABS(J110-K110))</f>
        <v>2.0000000000042206E-4</v>
      </c>
      <c r="N110" s="24">
        <v>19160</v>
      </c>
    </row>
    <row r="111" spans="1:14" ht="15" customHeight="1" x14ac:dyDescent="0.25">
      <c r="A111" s="21">
        <v>46129</v>
      </c>
      <c r="B111" s="13" t="s">
        <v>77</v>
      </c>
      <c r="C111" s="13" t="s">
        <v>33</v>
      </c>
      <c r="D111" s="13" t="s">
        <v>34</v>
      </c>
      <c r="E111" s="13" t="s">
        <v>35</v>
      </c>
      <c r="F111" s="13" t="s">
        <v>36</v>
      </c>
      <c r="G111" s="13" t="s">
        <v>39</v>
      </c>
      <c r="H111" s="13" t="s">
        <v>40</v>
      </c>
      <c r="I111" s="22">
        <v>25.61</v>
      </c>
      <c r="J111" s="23">
        <v>5.3428000000000004</v>
      </c>
      <c r="K111" s="23">
        <v>5.3304</v>
      </c>
      <c r="L111" s="15">
        <f t="shared" si="12"/>
        <v>5.3366000000000007</v>
      </c>
      <c r="M111" s="15">
        <f t="shared" si="13"/>
        <v>1.2400000000000411E-2</v>
      </c>
      <c r="N111" s="24">
        <v>19180</v>
      </c>
    </row>
    <row r="112" spans="1:14" ht="15" customHeight="1" x14ac:dyDescent="0.25">
      <c r="A112" s="21">
        <v>46129</v>
      </c>
      <c r="B112" s="13" t="s">
        <v>77</v>
      </c>
      <c r="C112" s="13" t="s">
        <v>33</v>
      </c>
      <c r="D112" s="13" t="s">
        <v>34</v>
      </c>
      <c r="E112" s="13" t="s">
        <v>35</v>
      </c>
      <c r="F112" s="13" t="s">
        <v>36</v>
      </c>
      <c r="G112" s="13" t="s">
        <v>41</v>
      </c>
      <c r="H112" s="13" t="s">
        <v>42</v>
      </c>
      <c r="I112" s="22">
        <v>25.61</v>
      </c>
      <c r="J112" s="23">
        <v>14.8</v>
      </c>
      <c r="K112" s="23">
        <v>14.7811</v>
      </c>
      <c r="L112" s="15">
        <f t="shared" si="12"/>
        <v>14.79055</v>
      </c>
      <c r="M112" s="15">
        <f t="shared" si="13"/>
        <v>1.8900000000000361E-2</v>
      </c>
      <c r="N112" s="24">
        <v>19200</v>
      </c>
    </row>
    <row r="113" spans="1:14" ht="15" customHeight="1" x14ac:dyDescent="0.25">
      <c r="A113" s="21">
        <v>46129</v>
      </c>
      <c r="B113" s="13" t="s">
        <v>77</v>
      </c>
      <c r="C113" s="13" t="s">
        <v>33</v>
      </c>
      <c r="D113" s="13" t="s">
        <v>34</v>
      </c>
      <c r="E113" s="13" t="s">
        <v>35</v>
      </c>
      <c r="F113" s="13" t="s">
        <v>36</v>
      </c>
      <c r="G113" s="13" t="s">
        <v>43</v>
      </c>
      <c r="H113" s="13" t="s">
        <v>44</v>
      </c>
      <c r="I113" s="22">
        <v>25.61</v>
      </c>
      <c r="J113" s="23">
        <v>6.9568000000000003</v>
      </c>
      <c r="K113" s="23">
        <v>6.9555999999999996</v>
      </c>
      <c r="L113" s="15">
        <f t="shared" si="12"/>
        <v>6.9561999999999999</v>
      </c>
      <c r="M113" s="15">
        <f t="shared" si="13"/>
        <v>1.200000000000756E-3</v>
      </c>
      <c r="N113" s="24">
        <v>19140</v>
      </c>
    </row>
    <row r="114" spans="1:14" ht="15" customHeight="1" x14ac:dyDescent="0.25">
      <c r="A114" s="21">
        <v>46129</v>
      </c>
      <c r="B114" s="13" t="s">
        <v>77</v>
      </c>
      <c r="C114" s="13" t="s">
        <v>33</v>
      </c>
      <c r="D114" s="13" t="s">
        <v>34</v>
      </c>
      <c r="E114" s="13" t="s">
        <v>35</v>
      </c>
      <c r="F114" s="13" t="s">
        <v>36</v>
      </c>
      <c r="G114" s="13" t="s">
        <v>45</v>
      </c>
      <c r="H114" s="13" t="s">
        <v>46</v>
      </c>
      <c r="I114" s="22">
        <v>25.61</v>
      </c>
      <c r="J114" s="23">
        <v>8.8041999999999998</v>
      </c>
      <c r="K114" s="23">
        <v>8.8017000000000003</v>
      </c>
      <c r="L114" s="15">
        <f t="shared" si="12"/>
        <v>8.8029499999999992</v>
      </c>
      <c r="M114" s="15">
        <f t="shared" si="13"/>
        <v>2.4999999999995026E-3</v>
      </c>
      <c r="N114" s="24">
        <v>19010</v>
      </c>
    </row>
    <row r="115" spans="1:14" ht="15" customHeight="1" x14ac:dyDescent="0.25">
      <c r="A115" s="21">
        <v>46129</v>
      </c>
      <c r="B115" s="13" t="s">
        <v>77</v>
      </c>
      <c r="C115" s="13" t="s">
        <v>33</v>
      </c>
      <c r="D115" s="13" t="s">
        <v>34</v>
      </c>
      <c r="E115" s="13" t="s">
        <v>35</v>
      </c>
      <c r="F115" s="13" t="s">
        <v>36</v>
      </c>
      <c r="G115" s="13" t="s">
        <v>47</v>
      </c>
      <c r="H115" s="13" t="s">
        <v>48</v>
      </c>
      <c r="I115" s="22">
        <v>25.61</v>
      </c>
      <c r="J115" s="23">
        <v>8.1404999999999994</v>
      </c>
      <c r="K115" s="23">
        <v>8.1425999999999998</v>
      </c>
      <c r="L115" s="15">
        <f t="shared" si="12"/>
        <v>8.1415499999999987</v>
      </c>
      <c r="M115" s="15">
        <f t="shared" si="13"/>
        <v>2.1000000000004349E-3</v>
      </c>
      <c r="N115" s="24">
        <v>18980</v>
      </c>
    </row>
    <row r="116" spans="1:14" ht="15" customHeight="1" x14ac:dyDescent="0.25">
      <c r="A116" s="21">
        <v>46129</v>
      </c>
      <c r="B116" s="13" t="s">
        <v>77</v>
      </c>
      <c r="C116" s="13" t="s">
        <v>33</v>
      </c>
      <c r="D116" s="13" t="s">
        <v>34</v>
      </c>
      <c r="E116" s="13" t="s">
        <v>35</v>
      </c>
      <c r="F116" s="13" t="s">
        <v>36</v>
      </c>
      <c r="G116" s="13" t="s">
        <v>49</v>
      </c>
      <c r="H116" s="13" t="s">
        <v>50</v>
      </c>
      <c r="I116" s="22">
        <v>25.61</v>
      </c>
      <c r="J116" s="23">
        <v>13.5747</v>
      </c>
      <c r="K116" s="23">
        <v>13.5746</v>
      </c>
      <c r="L116" s="15">
        <f t="shared" si="12"/>
        <v>13.57465</v>
      </c>
      <c r="M116" s="15">
        <f t="shared" si="13"/>
        <v>9.9999999999766942E-5</v>
      </c>
      <c r="N116" s="24">
        <v>18910</v>
      </c>
    </row>
    <row r="117" spans="1:14" ht="15" customHeight="1" x14ac:dyDescent="0.25">
      <c r="A117" s="21">
        <v>46129</v>
      </c>
      <c r="B117" s="13" t="s">
        <v>77</v>
      </c>
      <c r="C117" s="13" t="s">
        <v>33</v>
      </c>
      <c r="D117" s="13" t="s">
        <v>34</v>
      </c>
      <c r="E117" s="13" t="s">
        <v>35</v>
      </c>
      <c r="F117" s="13" t="s">
        <v>36</v>
      </c>
      <c r="G117" s="13" t="s">
        <v>51</v>
      </c>
      <c r="H117" s="13" t="s">
        <v>52</v>
      </c>
      <c r="I117" s="22">
        <v>25.61</v>
      </c>
      <c r="J117" s="23">
        <v>12.5093</v>
      </c>
      <c r="K117" s="23">
        <v>12.5061</v>
      </c>
      <c r="L117" s="15">
        <f t="shared" si="12"/>
        <v>12.5077</v>
      </c>
      <c r="M117" s="15">
        <f t="shared" si="13"/>
        <v>3.1999999999996476E-3</v>
      </c>
      <c r="N117" s="24">
        <v>19270</v>
      </c>
    </row>
    <row r="118" spans="1:14" ht="15" customHeight="1" x14ac:dyDescent="0.25">
      <c r="A118" s="21">
        <v>46129</v>
      </c>
      <c r="B118" s="13" t="s">
        <v>77</v>
      </c>
      <c r="C118" s="13" t="s">
        <v>33</v>
      </c>
      <c r="D118" s="13" t="s">
        <v>34</v>
      </c>
      <c r="E118" s="13" t="s">
        <v>53</v>
      </c>
      <c r="F118" s="13" t="s">
        <v>54</v>
      </c>
      <c r="G118" s="13" t="s">
        <v>55</v>
      </c>
      <c r="H118" s="13" t="s">
        <v>56</v>
      </c>
      <c r="I118" s="22">
        <v>25.61</v>
      </c>
      <c r="J118" s="23">
        <v>4.6059999999999999</v>
      </c>
      <c r="K118" s="23">
        <v>4.6044999999999998</v>
      </c>
      <c r="L118" s="15">
        <f t="shared" si="12"/>
        <v>4.6052499999999998</v>
      </c>
      <c r="M118" s="15">
        <f t="shared" si="13"/>
        <v>1.5000000000000568E-3</v>
      </c>
      <c r="N118" s="24">
        <v>18890</v>
      </c>
    </row>
    <row r="119" spans="1:14" ht="15" customHeight="1" x14ac:dyDescent="0.25">
      <c r="A119" s="21">
        <v>46129</v>
      </c>
      <c r="B119" s="13" t="s">
        <v>77</v>
      </c>
      <c r="C119" s="13" t="s">
        <v>33</v>
      </c>
      <c r="D119" s="13" t="s">
        <v>34</v>
      </c>
      <c r="E119" s="13" t="s">
        <v>53</v>
      </c>
      <c r="F119" s="13" t="s">
        <v>54</v>
      </c>
      <c r="G119" s="13" t="s">
        <v>57</v>
      </c>
      <c r="H119" s="13" t="s">
        <v>58</v>
      </c>
      <c r="I119" s="22">
        <v>25.61</v>
      </c>
      <c r="J119" s="23">
        <v>4.1135000000000002</v>
      </c>
      <c r="K119" s="23">
        <v>4.1154000000000002</v>
      </c>
      <c r="L119" s="15">
        <f t="shared" si="12"/>
        <v>4.1144499999999997</v>
      </c>
      <c r="M119" s="15">
        <f t="shared" si="13"/>
        <v>1.9000000000000128E-3</v>
      </c>
      <c r="N119" s="24">
        <v>18920</v>
      </c>
    </row>
    <row r="120" spans="1:14" ht="15" customHeight="1" x14ac:dyDescent="0.25">
      <c r="A120" s="21">
        <v>46129</v>
      </c>
      <c r="B120" s="13" t="s">
        <v>77</v>
      </c>
      <c r="C120" s="13" t="s">
        <v>33</v>
      </c>
      <c r="D120" s="13" t="s">
        <v>34</v>
      </c>
      <c r="E120" s="13" t="s">
        <v>53</v>
      </c>
      <c r="F120" s="13" t="s">
        <v>54</v>
      </c>
      <c r="G120" s="13" t="s">
        <v>59</v>
      </c>
      <c r="H120" s="13" t="s">
        <v>33</v>
      </c>
      <c r="I120" s="22">
        <v>25.61</v>
      </c>
      <c r="J120" s="23">
        <v>5.3789999999999996</v>
      </c>
      <c r="K120" s="23">
        <v>5.3807</v>
      </c>
      <c r="L120" s="15">
        <f t="shared" si="12"/>
        <v>5.3798499999999994</v>
      </c>
      <c r="M120" s="15">
        <f t="shared" si="13"/>
        <v>1.7000000000004789E-3</v>
      </c>
      <c r="N120" s="24">
        <v>19070</v>
      </c>
    </row>
    <row r="121" spans="1:14" ht="15" customHeight="1" x14ac:dyDescent="0.25">
      <c r="A121" s="21">
        <v>46129</v>
      </c>
      <c r="B121" s="13" t="s">
        <v>77</v>
      </c>
      <c r="C121" s="13" t="s">
        <v>33</v>
      </c>
      <c r="D121" s="13" t="s">
        <v>34</v>
      </c>
      <c r="E121" s="13" t="s">
        <v>53</v>
      </c>
      <c r="F121" s="13" t="s">
        <v>54</v>
      </c>
      <c r="G121" s="13" t="s">
        <v>60</v>
      </c>
      <c r="H121" s="13" t="s">
        <v>61</v>
      </c>
      <c r="I121" s="22">
        <v>25.61</v>
      </c>
      <c r="J121" s="23">
        <v>4.2830000000000004</v>
      </c>
      <c r="K121" s="23">
        <v>4.2854000000000001</v>
      </c>
      <c r="L121" s="15">
        <f t="shared" si="12"/>
        <v>4.2842000000000002</v>
      </c>
      <c r="M121" s="15">
        <f t="shared" si="13"/>
        <v>2.3999999999997357E-3</v>
      </c>
      <c r="N121" s="24">
        <v>19120</v>
      </c>
    </row>
    <row r="122" spans="1:14" ht="15" customHeight="1" x14ac:dyDescent="0.25">
      <c r="A122" s="21">
        <v>46129</v>
      </c>
      <c r="B122" s="13" t="s">
        <v>77</v>
      </c>
      <c r="C122" s="13" t="s">
        <v>33</v>
      </c>
      <c r="D122" s="13" t="s">
        <v>34</v>
      </c>
      <c r="E122" s="13" t="s">
        <v>53</v>
      </c>
      <c r="F122" s="13" t="s">
        <v>54</v>
      </c>
      <c r="G122" s="13" t="s">
        <v>62</v>
      </c>
      <c r="H122" s="13" t="s">
        <v>63</v>
      </c>
      <c r="I122" s="22">
        <v>25.61</v>
      </c>
      <c r="J122" s="23">
        <v>5.4034000000000004</v>
      </c>
      <c r="K122" s="23">
        <v>5.4013999999999998</v>
      </c>
      <c r="L122" s="15">
        <f t="shared" si="12"/>
        <v>5.4024000000000001</v>
      </c>
      <c r="M122" s="15">
        <f t="shared" si="13"/>
        <v>2.0000000000006679E-3</v>
      </c>
      <c r="N122" s="24">
        <v>19210</v>
      </c>
    </row>
    <row r="123" spans="1:14" ht="15" customHeight="1" x14ac:dyDescent="0.25">
      <c r="A123" s="21">
        <v>46129</v>
      </c>
      <c r="B123" s="13" t="s">
        <v>77</v>
      </c>
      <c r="C123" s="13" t="s">
        <v>33</v>
      </c>
      <c r="D123" s="13" t="s">
        <v>34</v>
      </c>
      <c r="E123" s="13" t="s">
        <v>53</v>
      </c>
      <c r="F123" s="13" t="s">
        <v>54</v>
      </c>
      <c r="G123" s="13" t="s">
        <v>64</v>
      </c>
      <c r="H123" s="13" t="s">
        <v>65</v>
      </c>
      <c r="I123" s="22">
        <v>25.61</v>
      </c>
      <c r="J123" s="23">
        <v>4.0178000000000003</v>
      </c>
      <c r="K123" s="23">
        <v>4.0157999999999996</v>
      </c>
      <c r="L123" s="15">
        <f t="shared" si="12"/>
        <v>4.0167999999999999</v>
      </c>
      <c r="M123" s="15">
        <f t="shared" si="13"/>
        <v>2.0000000000006679E-3</v>
      </c>
      <c r="N123" s="24">
        <v>19080</v>
      </c>
    </row>
    <row r="124" spans="1:14" ht="15" customHeight="1" x14ac:dyDescent="0.25">
      <c r="A124" s="21">
        <v>46129</v>
      </c>
      <c r="B124" s="13" t="s">
        <v>77</v>
      </c>
      <c r="C124" s="13" t="s">
        <v>33</v>
      </c>
      <c r="D124" s="13" t="s">
        <v>34</v>
      </c>
      <c r="E124" s="13" t="s">
        <v>53</v>
      </c>
      <c r="F124" s="13" t="s">
        <v>54</v>
      </c>
      <c r="G124" s="13" t="s">
        <v>66</v>
      </c>
      <c r="H124" s="13" t="s">
        <v>67</v>
      </c>
      <c r="I124" s="22">
        <v>25.61</v>
      </c>
      <c r="J124" s="23">
        <v>4.8407</v>
      </c>
      <c r="K124" s="23">
        <v>4.8391999999999999</v>
      </c>
      <c r="L124" s="15">
        <f t="shared" si="12"/>
        <v>4.83995</v>
      </c>
      <c r="M124" s="15">
        <f t="shared" si="13"/>
        <v>1.5000000000000568E-3</v>
      </c>
      <c r="N124" s="24">
        <v>18570</v>
      </c>
    </row>
    <row r="125" spans="1:14" ht="15" customHeight="1" x14ac:dyDescent="0.25">
      <c r="A125" s="21">
        <v>46129</v>
      </c>
      <c r="B125" s="13" t="s">
        <v>77</v>
      </c>
      <c r="C125" s="13" t="s">
        <v>33</v>
      </c>
      <c r="D125" s="13" t="s">
        <v>34</v>
      </c>
      <c r="E125" s="13" t="s">
        <v>53</v>
      </c>
      <c r="F125" s="13" t="s">
        <v>54</v>
      </c>
      <c r="G125" s="13" t="s">
        <v>68</v>
      </c>
      <c r="H125" s="13" t="s">
        <v>69</v>
      </c>
      <c r="I125" s="22">
        <v>25.61</v>
      </c>
      <c r="J125" s="23">
        <v>4.7779999999999996</v>
      </c>
      <c r="K125" s="23">
        <v>4.7763</v>
      </c>
      <c r="L125" s="15">
        <f t="shared" si="12"/>
        <v>4.7771499999999998</v>
      </c>
      <c r="M125" s="15">
        <f t="shared" si="13"/>
        <v>1.6999999999995907E-3</v>
      </c>
      <c r="N125" s="24">
        <v>19100</v>
      </c>
    </row>
    <row r="127" spans="1:14" ht="15" customHeight="1" x14ac:dyDescent="0.25">
      <c r="A127" s="21">
        <v>46129</v>
      </c>
      <c r="B127" s="18" t="s">
        <v>77</v>
      </c>
      <c r="C127" s="18" t="s">
        <v>70</v>
      </c>
      <c r="D127" s="18" t="s">
        <v>71</v>
      </c>
      <c r="E127" s="18" t="s">
        <v>35</v>
      </c>
      <c r="F127" s="18" t="s">
        <v>36</v>
      </c>
      <c r="G127" s="18" t="s">
        <v>37</v>
      </c>
      <c r="H127" s="18" t="s">
        <v>38</v>
      </c>
      <c r="I127" s="22">
        <v>25.61</v>
      </c>
      <c r="J127" s="23">
        <v>6.2915000000000001</v>
      </c>
      <c r="K127" s="23">
        <v>6.2725999999999997</v>
      </c>
      <c r="L127" s="15">
        <f>IF(OR(J127="",K127=""),"",(J127+K127)/2)</f>
        <v>6.2820499999999999</v>
      </c>
      <c r="M127" s="15">
        <f>IF(OR(J127="",K127=""),"",ABS(J127-K127))</f>
        <v>1.8900000000000361E-2</v>
      </c>
      <c r="N127" s="24">
        <v>19480</v>
      </c>
    </row>
    <row r="128" spans="1:14" ht="15" customHeight="1" x14ac:dyDescent="0.25">
      <c r="A128" s="21">
        <v>46129</v>
      </c>
      <c r="B128" s="18" t="s">
        <v>77</v>
      </c>
      <c r="C128" s="18" t="s">
        <v>70</v>
      </c>
      <c r="D128" s="18" t="s">
        <v>71</v>
      </c>
      <c r="E128" s="18" t="s">
        <v>35</v>
      </c>
      <c r="F128" s="18" t="s">
        <v>36</v>
      </c>
      <c r="G128" s="18" t="s">
        <v>39</v>
      </c>
      <c r="H128" s="18" t="s">
        <v>40</v>
      </c>
      <c r="I128" s="22">
        <v>25.61</v>
      </c>
      <c r="J128" s="23">
        <v>11.0063</v>
      </c>
      <c r="K128" s="23">
        <v>11.0039</v>
      </c>
      <c r="L128" s="15">
        <f>IF(OR(J128="",K128=""),"",(J128+K128)/2)</f>
        <v>11.005099999999999</v>
      </c>
      <c r="M128" s="15">
        <f>IF(OR(J128="",K128=""),"",ABS(J128-K128))</f>
        <v>2.3999999999997357E-3</v>
      </c>
      <c r="N128" s="24">
        <v>19490</v>
      </c>
    </row>
    <row r="129" spans="1:14" ht="15" customHeight="1" x14ac:dyDescent="0.25">
      <c r="A129" s="21">
        <v>46129</v>
      </c>
      <c r="B129" s="18" t="s">
        <v>77</v>
      </c>
      <c r="C129" s="18" t="s">
        <v>70</v>
      </c>
      <c r="D129" s="18" t="s">
        <v>71</v>
      </c>
      <c r="E129" s="18" t="s">
        <v>35</v>
      </c>
      <c r="F129" s="18" t="s">
        <v>36</v>
      </c>
      <c r="G129" s="18" t="s">
        <v>41</v>
      </c>
      <c r="H129" s="18" t="s">
        <v>42</v>
      </c>
      <c r="I129" s="22">
        <v>25.61</v>
      </c>
      <c r="J129" s="23">
        <v>13.2463</v>
      </c>
      <c r="K129" s="23">
        <v>13.2567</v>
      </c>
      <c r="L129" s="15">
        <f t="shared" ref="L129:L142" si="14">IF(OR(J129="",K129=""),"",(J129+K129)/2)</f>
        <v>13.2515</v>
      </c>
      <c r="M129" s="15">
        <f t="shared" ref="M129:M142" si="15">IF(OR(J129="",K129=""),"",ABS(J129-K129))</f>
        <v>1.0400000000000631E-2</v>
      </c>
      <c r="N129" s="24">
        <v>19480</v>
      </c>
    </row>
    <row r="130" spans="1:14" ht="15" customHeight="1" x14ac:dyDescent="0.25">
      <c r="A130" s="21">
        <v>46129</v>
      </c>
      <c r="B130" s="18" t="s">
        <v>77</v>
      </c>
      <c r="C130" s="18" t="s">
        <v>70</v>
      </c>
      <c r="D130" s="18" t="s">
        <v>71</v>
      </c>
      <c r="E130" s="18" t="s">
        <v>35</v>
      </c>
      <c r="F130" s="18" t="s">
        <v>36</v>
      </c>
      <c r="G130" s="18" t="s">
        <v>43</v>
      </c>
      <c r="H130" s="18" t="s">
        <v>44</v>
      </c>
      <c r="I130" s="22">
        <v>25.61</v>
      </c>
      <c r="J130" s="23">
        <v>6.165</v>
      </c>
      <c r="K130" s="23">
        <v>6.1779999999999999</v>
      </c>
      <c r="L130" s="15">
        <f t="shared" si="14"/>
        <v>6.1715</v>
      </c>
      <c r="M130" s="15">
        <f t="shared" si="15"/>
        <v>1.2999999999999901E-2</v>
      </c>
      <c r="N130" s="24">
        <v>19450</v>
      </c>
    </row>
    <row r="131" spans="1:14" ht="15" customHeight="1" x14ac:dyDescent="0.25">
      <c r="A131" s="21">
        <v>46129</v>
      </c>
      <c r="B131" s="18" t="s">
        <v>77</v>
      </c>
      <c r="C131" s="18" t="s">
        <v>70</v>
      </c>
      <c r="D131" s="18" t="s">
        <v>71</v>
      </c>
      <c r="E131" s="18" t="s">
        <v>35</v>
      </c>
      <c r="F131" s="18" t="s">
        <v>36</v>
      </c>
      <c r="G131" s="18" t="s">
        <v>45</v>
      </c>
      <c r="H131" s="18" t="s">
        <v>46</v>
      </c>
      <c r="I131" s="22">
        <v>25.61</v>
      </c>
      <c r="J131" s="23">
        <v>4.3174000000000001</v>
      </c>
      <c r="K131" s="23">
        <v>4.3221999999999996</v>
      </c>
      <c r="L131" s="15">
        <f t="shared" si="14"/>
        <v>4.3197999999999999</v>
      </c>
      <c r="M131" s="15">
        <f t="shared" si="15"/>
        <v>4.7999999999994714E-3</v>
      </c>
      <c r="N131" s="24">
        <v>19330</v>
      </c>
    </row>
    <row r="132" spans="1:14" ht="15" customHeight="1" x14ac:dyDescent="0.25">
      <c r="A132" s="21">
        <v>46129</v>
      </c>
      <c r="B132" s="18" t="s">
        <v>77</v>
      </c>
      <c r="C132" s="18" t="s">
        <v>70</v>
      </c>
      <c r="D132" s="18" t="s">
        <v>71</v>
      </c>
      <c r="E132" s="18" t="s">
        <v>35</v>
      </c>
      <c r="F132" s="18" t="s">
        <v>36</v>
      </c>
      <c r="G132" s="18" t="s">
        <v>47</v>
      </c>
      <c r="H132" s="18" t="s">
        <v>48</v>
      </c>
      <c r="I132" s="22">
        <v>25.61</v>
      </c>
      <c r="J132" s="23">
        <v>13.6159</v>
      </c>
      <c r="K132" s="23">
        <v>13.6191</v>
      </c>
      <c r="L132" s="15">
        <f t="shared" si="14"/>
        <v>13.6175</v>
      </c>
      <c r="M132" s="15">
        <f t="shared" si="15"/>
        <v>3.1999999999996476E-3</v>
      </c>
      <c r="N132" s="24">
        <v>19430</v>
      </c>
    </row>
    <row r="133" spans="1:14" ht="15" customHeight="1" x14ac:dyDescent="0.25">
      <c r="A133" s="21">
        <v>46129</v>
      </c>
      <c r="B133" s="18" t="s">
        <v>77</v>
      </c>
      <c r="C133" s="18" t="s">
        <v>70</v>
      </c>
      <c r="D133" s="18" t="s">
        <v>71</v>
      </c>
      <c r="E133" s="18" t="s">
        <v>35</v>
      </c>
      <c r="F133" s="18" t="s">
        <v>36</v>
      </c>
      <c r="G133" s="18" t="s">
        <v>49</v>
      </c>
      <c r="H133" s="18" t="s">
        <v>50</v>
      </c>
      <c r="I133" s="22">
        <v>25.61</v>
      </c>
      <c r="J133" s="23">
        <v>13.546099999999999</v>
      </c>
      <c r="K133" s="23">
        <v>13.5411</v>
      </c>
      <c r="L133" s="15">
        <f t="shared" si="14"/>
        <v>13.5436</v>
      </c>
      <c r="M133" s="15">
        <f t="shared" si="15"/>
        <v>4.9999999999990052E-3</v>
      </c>
      <c r="N133" s="24">
        <v>19370</v>
      </c>
    </row>
    <row r="134" spans="1:14" ht="15" customHeight="1" x14ac:dyDescent="0.25">
      <c r="A134" s="21">
        <v>46129</v>
      </c>
      <c r="B134" s="18" t="s">
        <v>77</v>
      </c>
      <c r="C134" s="18" t="s">
        <v>70</v>
      </c>
      <c r="D134" s="18" t="s">
        <v>71</v>
      </c>
      <c r="E134" s="18" t="s">
        <v>35</v>
      </c>
      <c r="F134" s="18" t="s">
        <v>36</v>
      </c>
      <c r="G134" s="18" t="s">
        <v>51</v>
      </c>
      <c r="H134" s="18" t="s">
        <v>52</v>
      </c>
      <c r="I134" s="22">
        <v>25.61</v>
      </c>
      <c r="J134" s="23">
        <v>5.9664000000000001</v>
      </c>
      <c r="K134" s="23">
        <v>5.9660000000000002</v>
      </c>
      <c r="L134" s="15">
        <f t="shared" si="14"/>
        <v>5.9662000000000006</v>
      </c>
      <c r="M134" s="15">
        <f t="shared" si="15"/>
        <v>3.9999999999995595E-4</v>
      </c>
      <c r="N134" s="24">
        <v>19400</v>
      </c>
    </row>
    <row r="135" spans="1:14" ht="15" customHeight="1" x14ac:dyDescent="0.25">
      <c r="A135" s="21">
        <v>46129</v>
      </c>
      <c r="B135" s="18" t="s">
        <v>77</v>
      </c>
      <c r="C135" s="18" t="s">
        <v>70</v>
      </c>
      <c r="D135" s="18" t="s">
        <v>71</v>
      </c>
      <c r="E135" s="18" t="s">
        <v>53</v>
      </c>
      <c r="F135" s="18" t="s">
        <v>54</v>
      </c>
      <c r="G135" s="18" t="s">
        <v>55</v>
      </c>
      <c r="H135" s="18" t="s">
        <v>56</v>
      </c>
      <c r="I135" s="22">
        <v>25.61</v>
      </c>
      <c r="J135" s="23">
        <v>4.9333</v>
      </c>
      <c r="K135" s="23">
        <v>4.9356999999999998</v>
      </c>
      <c r="L135" s="15">
        <f t="shared" si="14"/>
        <v>4.9344999999999999</v>
      </c>
      <c r="M135" s="15">
        <f t="shared" si="15"/>
        <v>2.3999999999997357E-3</v>
      </c>
      <c r="N135" s="24">
        <v>19340</v>
      </c>
    </row>
    <row r="136" spans="1:14" ht="15" customHeight="1" x14ac:dyDescent="0.25">
      <c r="A136" s="21">
        <v>46129</v>
      </c>
      <c r="B136" s="18" t="s">
        <v>77</v>
      </c>
      <c r="C136" s="18" t="s">
        <v>70</v>
      </c>
      <c r="D136" s="18" t="s">
        <v>71</v>
      </c>
      <c r="E136" s="18" t="s">
        <v>53</v>
      </c>
      <c r="F136" s="18" t="s">
        <v>54</v>
      </c>
      <c r="G136" s="18" t="s">
        <v>57</v>
      </c>
      <c r="H136" s="18" t="s">
        <v>58</v>
      </c>
      <c r="I136" s="22">
        <v>25.61</v>
      </c>
      <c r="J136" s="23">
        <v>7.0152999999999999</v>
      </c>
      <c r="K136" s="23">
        <v>7.0155000000000003</v>
      </c>
      <c r="L136" s="15">
        <f t="shared" si="14"/>
        <v>7.0153999999999996</v>
      </c>
      <c r="M136" s="15">
        <f t="shared" si="15"/>
        <v>2.0000000000042206E-4</v>
      </c>
      <c r="N136" s="24">
        <v>19380</v>
      </c>
    </row>
    <row r="137" spans="1:14" ht="15" customHeight="1" x14ac:dyDescent="0.25">
      <c r="A137" s="21">
        <v>46129</v>
      </c>
      <c r="B137" s="18" t="s">
        <v>77</v>
      </c>
      <c r="C137" s="18" t="s">
        <v>70</v>
      </c>
      <c r="D137" s="18" t="s">
        <v>71</v>
      </c>
      <c r="E137" s="18" t="s">
        <v>53</v>
      </c>
      <c r="F137" s="18" t="s">
        <v>54</v>
      </c>
      <c r="G137" s="18" t="s">
        <v>59</v>
      </c>
      <c r="H137" s="18" t="s">
        <v>33</v>
      </c>
      <c r="I137" s="22">
        <v>25.61</v>
      </c>
      <c r="J137" s="23">
        <v>4.8190999999999997</v>
      </c>
      <c r="K137" s="23">
        <v>4.8105000000000002</v>
      </c>
      <c r="L137" s="15">
        <f t="shared" si="14"/>
        <v>4.8148</v>
      </c>
      <c r="M137" s="15">
        <f t="shared" si="15"/>
        <v>8.5999999999994969E-3</v>
      </c>
      <c r="N137" s="24">
        <v>19450</v>
      </c>
    </row>
    <row r="138" spans="1:14" ht="15" customHeight="1" x14ac:dyDescent="0.25">
      <c r="A138" s="21">
        <v>46129</v>
      </c>
      <c r="B138" s="18" t="s">
        <v>77</v>
      </c>
      <c r="C138" s="18" t="s">
        <v>70</v>
      </c>
      <c r="D138" s="18" t="s">
        <v>71</v>
      </c>
      <c r="E138" s="18" t="s">
        <v>53</v>
      </c>
      <c r="F138" s="18" t="s">
        <v>54</v>
      </c>
      <c r="G138" s="18" t="s">
        <v>60</v>
      </c>
      <c r="H138" s="18" t="s">
        <v>61</v>
      </c>
      <c r="I138" s="22">
        <v>25.61</v>
      </c>
      <c r="J138" s="23">
        <v>7.1513999999999998</v>
      </c>
      <c r="K138" s="23">
        <v>7.1597999999999997</v>
      </c>
      <c r="L138" s="15">
        <f t="shared" si="14"/>
        <v>7.1555999999999997</v>
      </c>
      <c r="M138" s="15">
        <f t="shared" si="15"/>
        <v>8.3999999999999631E-3</v>
      </c>
      <c r="N138" s="24">
        <v>19430</v>
      </c>
    </row>
    <row r="139" spans="1:14" ht="15" customHeight="1" x14ac:dyDescent="0.25">
      <c r="A139" s="21">
        <v>46129</v>
      </c>
      <c r="B139" s="18" t="s">
        <v>77</v>
      </c>
      <c r="C139" s="18" t="s">
        <v>70</v>
      </c>
      <c r="D139" s="18" t="s">
        <v>71</v>
      </c>
      <c r="E139" s="18" t="s">
        <v>53</v>
      </c>
      <c r="F139" s="18" t="s">
        <v>54</v>
      </c>
      <c r="G139" s="18" t="s">
        <v>62</v>
      </c>
      <c r="H139" s="18" t="s">
        <v>63</v>
      </c>
      <c r="I139" s="22">
        <v>25.61</v>
      </c>
      <c r="J139" s="23">
        <v>4.4278000000000004</v>
      </c>
      <c r="K139" s="23">
        <v>4.4253999999999998</v>
      </c>
      <c r="L139" s="15">
        <f t="shared" si="14"/>
        <v>4.4266000000000005</v>
      </c>
      <c r="M139" s="15">
        <f t="shared" si="15"/>
        <v>2.4000000000006239E-3</v>
      </c>
      <c r="N139" s="24">
        <v>19460</v>
      </c>
    </row>
    <row r="140" spans="1:14" ht="15" customHeight="1" x14ac:dyDescent="0.25">
      <c r="A140" s="21">
        <v>46129</v>
      </c>
      <c r="B140" s="18" t="s">
        <v>77</v>
      </c>
      <c r="C140" s="18" t="s">
        <v>70</v>
      </c>
      <c r="D140" s="18" t="s">
        <v>71</v>
      </c>
      <c r="E140" s="18" t="s">
        <v>53</v>
      </c>
      <c r="F140" s="18" t="s">
        <v>54</v>
      </c>
      <c r="G140" s="18" t="s">
        <v>64</v>
      </c>
      <c r="H140" s="18" t="s">
        <v>65</v>
      </c>
      <c r="I140" s="22">
        <v>25.61</v>
      </c>
      <c r="J140" s="23">
        <v>4.1863000000000001</v>
      </c>
      <c r="K140" s="23">
        <v>4.1898</v>
      </c>
      <c r="L140" s="15">
        <f t="shared" si="14"/>
        <v>4.1880500000000005</v>
      </c>
      <c r="M140" s="15">
        <f t="shared" si="15"/>
        <v>3.4999999999998366E-3</v>
      </c>
      <c r="N140" s="24">
        <v>19190</v>
      </c>
    </row>
    <row r="141" spans="1:14" ht="15" customHeight="1" x14ac:dyDescent="0.25">
      <c r="A141" s="21">
        <v>46129</v>
      </c>
      <c r="B141" s="18" t="s">
        <v>77</v>
      </c>
      <c r="C141" s="18" t="s">
        <v>70</v>
      </c>
      <c r="D141" s="18" t="s">
        <v>71</v>
      </c>
      <c r="E141" s="18" t="s">
        <v>53</v>
      </c>
      <c r="F141" s="18" t="s">
        <v>54</v>
      </c>
      <c r="G141" s="18" t="s">
        <v>66</v>
      </c>
      <c r="H141" s="18" t="s">
        <v>67</v>
      </c>
      <c r="I141" s="22">
        <v>25.61</v>
      </c>
      <c r="J141" s="23">
        <v>3.6673</v>
      </c>
      <c r="K141" s="23">
        <v>3.6663999999999999</v>
      </c>
      <c r="L141" s="15">
        <f t="shared" si="14"/>
        <v>3.6668500000000002</v>
      </c>
      <c r="M141" s="15">
        <f t="shared" si="15"/>
        <v>9.0000000000012292E-4</v>
      </c>
      <c r="N141" s="24">
        <v>19280</v>
      </c>
    </row>
    <row r="142" spans="1:14" ht="15" customHeight="1" x14ac:dyDescent="0.25">
      <c r="A142" s="21">
        <v>46129</v>
      </c>
      <c r="B142" s="18" t="s">
        <v>77</v>
      </c>
      <c r="C142" s="18" t="s">
        <v>70</v>
      </c>
      <c r="D142" s="18" t="s">
        <v>71</v>
      </c>
      <c r="E142" s="18" t="s">
        <v>53</v>
      </c>
      <c r="F142" s="18" t="s">
        <v>54</v>
      </c>
      <c r="G142" s="18" t="s">
        <v>68</v>
      </c>
      <c r="H142" s="18" t="s">
        <v>69</v>
      </c>
      <c r="I142" s="22">
        <v>25.61</v>
      </c>
      <c r="J142" s="23">
        <v>4.9343000000000004</v>
      </c>
      <c r="K142" s="23">
        <v>4.9371999999999998</v>
      </c>
      <c r="L142" s="15">
        <f t="shared" si="14"/>
        <v>4.9357500000000005</v>
      </c>
      <c r="M142" s="15">
        <f t="shared" si="15"/>
        <v>2.8999999999994586E-3</v>
      </c>
      <c r="N142" s="24">
        <v>19240</v>
      </c>
    </row>
    <row r="144" spans="1:14" ht="15.75" customHeight="1" x14ac:dyDescent="0.25">
      <c r="A144" s="1" t="s">
        <v>78</v>
      </c>
      <c r="B144" s="1"/>
      <c r="C144" s="1"/>
      <c r="D144" s="1"/>
      <c r="E144" s="1"/>
      <c r="F144" s="1"/>
      <c r="G144" s="1"/>
      <c r="H144" s="1"/>
      <c r="I144" s="1"/>
      <c r="J144" s="1"/>
      <c r="K144" s="1"/>
      <c r="L144" s="1"/>
      <c r="M144" s="1"/>
      <c r="N144" s="1"/>
    </row>
    <row r="145" spans="1:14" ht="15" customHeight="1" x14ac:dyDescent="0.25">
      <c r="A145" s="21"/>
      <c r="B145" s="13" t="s">
        <v>79</v>
      </c>
      <c r="C145" s="13" t="s">
        <v>33</v>
      </c>
      <c r="D145" s="13" t="s">
        <v>34</v>
      </c>
      <c r="E145" s="13" t="s">
        <v>35</v>
      </c>
      <c r="F145" s="13" t="s">
        <v>36</v>
      </c>
      <c r="G145" s="13" t="s">
        <v>37</v>
      </c>
      <c r="H145" s="13" t="s">
        <v>38</v>
      </c>
      <c r="I145" s="22"/>
      <c r="J145" s="23"/>
      <c r="K145" s="23"/>
      <c r="L145" s="15" t="str">
        <f t="shared" ref="L145:L160" si="16">IF(OR(J145="",K145=""),"",(J145+K145)/2)</f>
        <v/>
      </c>
      <c r="M145" s="15" t="str">
        <f t="shared" ref="M145:M160" si="17">IF(OR(J145="",K145=""),"",ABS(J145-K145))</f>
        <v/>
      </c>
      <c r="N145" s="24"/>
    </row>
    <row r="146" spans="1:14" ht="15" customHeight="1" x14ac:dyDescent="0.25">
      <c r="A146" s="21"/>
      <c r="B146" s="13" t="s">
        <v>79</v>
      </c>
      <c r="C146" s="13" t="s">
        <v>33</v>
      </c>
      <c r="D146" s="13" t="s">
        <v>34</v>
      </c>
      <c r="E146" s="13" t="s">
        <v>35</v>
      </c>
      <c r="F146" s="13" t="s">
        <v>36</v>
      </c>
      <c r="G146" s="13" t="s">
        <v>39</v>
      </c>
      <c r="H146" s="13" t="s">
        <v>40</v>
      </c>
      <c r="I146" s="22"/>
      <c r="J146" s="23"/>
      <c r="K146" s="23"/>
      <c r="L146" s="15" t="str">
        <f t="shared" si="16"/>
        <v/>
      </c>
      <c r="M146" s="15" t="str">
        <f t="shared" si="17"/>
        <v/>
      </c>
      <c r="N146" s="24"/>
    </row>
    <row r="147" spans="1:14" ht="15" customHeight="1" x14ac:dyDescent="0.25">
      <c r="A147" s="21"/>
      <c r="B147" s="13" t="s">
        <v>79</v>
      </c>
      <c r="C147" s="13" t="s">
        <v>33</v>
      </c>
      <c r="D147" s="13" t="s">
        <v>34</v>
      </c>
      <c r="E147" s="13" t="s">
        <v>35</v>
      </c>
      <c r="F147" s="13" t="s">
        <v>36</v>
      </c>
      <c r="G147" s="13" t="s">
        <v>41</v>
      </c>
      <c r="H147" s="13" t="s">
        <v>42</v>
      </c>
      <c r="I147" s="22"/>
      <c r="J147" s="23"/>
      <c r="K147" s="23"/>
      <c r="L147" s="15" t="str">
        <f t="shared" si="16"/>
        <v/>
      </c>
      <c r="M147" s="15" t="str">
        <f t="shared" si="17"/>
        <v/>
      </c>
      <c r="N147" s="24"/>
    </row>
    <row r="148" spans="1:14" ht="15" customHeight="1" x14ac:dyDescent="0.25">
      <c r="A148" s="21"/>
      <c r="B148" s="13" t="s">
        <v>79</v>
      </c>
      <c r="C148" s="13" t="s">
        <v>33</v>
      </c>
      <c r="D148" s="13" t="s">
        <v>34</v>
      </c>
      <c r="E148" s="13" t="s">
        <v>35</v>
      </c>
      <c r="F148" s="13" t="s">
        <v>36</v>
      </c>
      <c r="G148" s="13" t="s">
        <v>43</v>
      </c>
      <c r="H148" s="13" t="s">
        <v>44</v>
      </c>
      <c r="I148" s="22"/>
      <c r="J148" s="23"/>
      <c r="K148" s="23"/>
      <c r="L148" s="15" t="str">
        <f t="shared" si="16"/>
        <v/>
      </c>
      <c r="M148" s="15" t="str">
        <f t="shared" si="17"/>
        <v/>
      </c>
      <c r="N148" s="24"/>
    </row>
    <row r="149" spans="1:14" ht="15" customHeight="1" x14ac:dyDescent="0.25">
      <c r="A149" s="21"/>
      <c r="B149" s="13" t="s">
        <v>79</v>
      </c>
      <c r="C149" s="13" t="s">
        <v>33</v>
      </c>
      <c r="D149" s="13" t="s">
        <v>34</v>
      </c>
      <c r="E149" s="13" t="s">
        <v>35</v>
      </c>
      <c r="F149" s="13" t="s">
        <v>36</v>
      </c>
      <c r="G149" s="13" t="s">
        <v>45</v>
      </c>
      <c r="H149" s="13" t="s">
        <v>46</v>
      </c>
      <c r="I149" s="22"/>
      <c r="J149" s="23"/>
      <c r="K149" s="23"/>
      <c r="L149" s="15" t="str">
        <f t="shared" si="16"/>
        <v/>
      </c>
      <c r="M149" s="15" t="str">
        <f t="shared" si="17"/>
        <v/>
      </c>
      <c r="N149" s="24"/>
    </row>
    <row r="150" spans="1:14" ht="15" customHeight="1" x14ac:dyDescent="0.25">
      <c r="A150" s="21"/>
      <c r="B150" s="13" t="s">
        <v>79</v>
      </c>
      <c r="C150" s="13" t="s">
        <v>33</v>
      </c>
      <c r="D150" s="13" t="s">
        <v>34</v>
      </c>
      <c r="E150" s="13" t="s">
        <v>35</v>
      </c>
      <c r="F150" s="13" t="s">
        <v>36</v>
      </c>
      <c r="G150" s="13" t="s">
        <v>47</v>
      </c>
      <c r="H150" s="13" t="s">
        <v>48</v>
      </c>
      <c r="I150" s="22"/>
      <c r="J150" s="23"/>
      <c r="K150" s="23"/>
      <c r="L150" s="15" t="str">
        <f t="shared" si="16"/>
        <v/>
      </c>
      <c r="M150" s="15" t="str">
        <f t="shared" si="17"/>
        <v/>
      </c>
      <c r="N150" s="24"/>
    </row>
    <row r="151" spans="1:14" ht="15" customHeight="1" x14ac:dyDescent="0.25">
      <c r="A151" s="21"/>
      <c r="B151" s="13" t="s">
        <v>79</v>
      </c>
      <c r="C151" s="13" t="s">
        <v>33</v>
      </c>
      <c r="D151" s="13" t="s">
        <v>34</v>
      </c>
      <c r="E151" s="13" t="s">
        <v>35</v>
      </c>
      <c r="F151" s="13" t="s">
        <v>36</v>
      </c>
      <c r="G151" s="13" t="s">
        <v>49</v>
      </c>
      <c r="H151" s="13" t="s">
        <v>50</v>
      </c>
      <c r="I151" s="22"/>
      <c r="J151" s="23"/>
      <c r="K151" s="23"/>
      <c r="L151" s="15" t="str">
        <f t="shared" si="16"/>
        <v/>
      </c>
      <c r="M151" s="15" t="str">
        <f t="shared" si="17"/>
        <v/>
      </c>
      <c r="N151" s="24"/>
    </row>
    <row r="152" spans="1:14" ht="15" customHeight="1" x14ac:dyDescent="0.25">
      <c r="A152" s="21"/>
      <c r="B152" s="13" t="s">
        <v>79</v>
      </c>
      <c r="C152" s="13" t="s">
        <v>33</v>
      </c>
      <c r="D152" s="13" t="s">
        <v>34</v>
      </c>
      <c r="E152" s="13" t="s">
        <v>35</v>
      </c>
      <c r="F152" s="13" t="s">
        <v>36</v>
      </c>
      <c r="G152" s="13" t="s">
        <v>51</v>
      </c>
      <c r="H152" s="13" t="s">
        <v>52</v>
      </c>
      <c r="I152" s="22"/>
      <c r="J152" s="23"/>
      <c r="K152" s="23"/>
      <c r="L152" s="15" t="str">
        <f t="shared" si="16"/>
        <v/>
      </c>
      <c r="M152" s="15" t="str">
        <f t="shared" si="17"/>
        <v/>
      </c>
      <c r="N152" s="24"/>
    </row>
    <row r="153" spans="1:14" ht="15" customHeight="1" x14ac:dyDescent="0.25">
      <c r="A153" s="21"/>
      <c r="B153" s="13" t="s">
        <v>79</v>
      </c>
      <c r="C153" s="13" t="s">
        <v>33</v>
      </c>
      <c r="D153" s="13" t="s">
        <v>34</v>
      </c>
      <c r="E153" s="13" t="s">
        <v>53</v>
      </c>
      <c r="F153" s="13" t="s">
        <v>54</v>
      </c>
      <c r="G153" s="13" t="s">
        <v>55</v>
      </c>
      <c r="H153" s="13" t="s">
        <v>56</v>
      </c>
      <c r="I153" s="22"/>
      <c r="J153" s="23"/>
      <c r="K153" s="23"/>
      <c r="L153" s="15" t="str">
        <f t="shared" si="16"/>
        <v/>
      </c>
      <c r="M153" s="15" t="str">
        <f t="shared" si="17"/>
        <v/>
      </c>
      <c r="N153" s="24"/>
    </row>
    <row r="154" spans="1:14" ht="15" customHeight="1" x14ac:dyDescent="0.25">
      <c r="A154" s="21"/>
      <c r="B154" s="13" t="s">
        <v>79</v>
      </c>
      <c r="C154" s="13" t="s">
        <v>33</v>
      </c>
      <c r="D154" s="13" t="s">
        <v>34</v>
      </c>
      <c r="E154" s="13" t="s">
        <v>53</v>
      </c>
      <c r="F154" s="13" t="s">
        <v>54</v>
      </c>
      <c r="G154" s="13" t="s">
        <v>57</v>
      </c>
      <c r="H154" s="13" t="s">
        <v>58</v>
      </c>
      <c r="I154" s="22"/>
      <c r="J154" s="23"/>
      <c r="K154" s="23"/>
      <c r="L154" s="15" t="str">
        <f t="shared" si="16"/>
        <v/>
      </c>
      <c r="M154" s="15" t="str">
        <f t="shared" si="17"/>
        <v/>
      </c>
      <c r="N154" s="24"/>
    </row>
    <row r="155" spans="1:14" ht="15" customHeight="1" x14ac:dyDescent="0.25">
      <c r="A155" s="21"/>
      <c r="B155" s="13" t="s">
        <v>79</v>
      </c>
      <c r="C155" s="13" t="s">
        <v>33</v>
      </c>
      <c r="D155" s="13" t="s">
        <v>34</v>
      </c>
      <c r="E155" s="13" t="s">
        <v>53</v>
      </c>
      <c r="F155" s="13" t="s">
        <v>54</v>
      </c>
      <c r="G155" s="13" t="s">
        <v>59</v>
      </c>
      <c r="H155" s="13" t="s">
        <v>33</v>
      </c>
      <c r="I155" s="22"/>
      <c r="J155" s="23"/>
      <c r="K155" s="23"/>
      <c r="L155" s="15" t="str">
        <f t="shared" si="16"/>
        <v/>
      </c>
      <c r="M155" s="15" t="str">
        <f t="shared" si="17"/>
        <v/>
      </c>
      <c r="N155" s="24"/>
    </row>
    <row r="156" spans="1:14" ht="15" customHeight="1" x14ac:dyDescent="0.25">
      <c r="A156" s="21"/>
      <c r="B156" s="13" t="s">
        <v>79</v>
      </c>
      <c r="C156" s="13" t="s">
        <v>33</v>
      </c>
      <c r="D156" s="13" t="s">
        <v>34</v>
      </c>
      <c r="E156" s="13" t="s">
        <v>53</v>
      </c>
      <c r="F156" s="13" t="s">
        <v>54</v>
      </c>
      <c r="G156" s="13" t="s">
        <v>60</v>
      </c>
      <c r="H156" s="13" t="s">
        <v>61</v>
      </c>
      <c r="I156" s="22"/>
      <c r="J156" s="23"/>
      <c r="K156" s="23"/>
      <c r="L156" s="15" t="str">
        <f t="shared" si="16"/>
        <v/>
      </c>
      <c r="M156" s="15" t="str">
        <f t="shared" si="17"/>
        <v/>
      </c>
      <c r="N156" s="24"/>
    </row>
    <row r="157" spans="1:14" ht="15" customHeight="1" x14ac:dyDescent="0.25">
      <c r="A157" s="21"/>
      <c r="B157" s="13" t="s">
        <v>79</v>
      </c>
      <c r="C157" s="13" t="s">
        <v>33</v>
      </c>
      <c r="D157" s="13" t="s">
        <v>34</v>
      </c>
      <c r="E157" s="13" t="s">
        <v>53</v>
      </c>
      <c r="F157" s="13" t="s">
        <v>54</v>
      </c>
      <c r="G157" s="13" t="s">
        <v>62</v>
      </c>
      <c r="H157" s="13" t="s">
        <v>63</v>
      </c>
      <c r="I157" s="22"/>
      <c r="J157" s="23"/>
      <c r="K157" s="23"/>
      <c r="L157" s="15" t="str">
        <f t="shared" si="16"/>
        <v/>
      </c>
      <c r="M157" s="15" t="str">
        <f t="shared" si="17"/>
        <v/>
      </c>
      <c r="N157" s="24"/>
    </row>
    <row r="158" spans="1:14" ht="15" customHeight="1" x14ac:dyDescent="0.25">
      <c r="A158" s="21"/>
      <c r="B158" s="13" t="s">
        <v>79</v>
      </c>
      <c r="C158" s="13" t="s">
        <v>33</v>
      </c>
      <c r="D158" s="13" t="s">
        <v>34</v>
      </c>
      <c r="E158" s="13" t="s">
        <v>53</v>
      </c>
      <c r="F158" s="13" t="s">
        <v>54</v>
      </c>
      <c r="G158" s="13" t="s">
        <v>64</v>
      </c>
      <c r="H158" s="13" t="s">
        <v>65</v>
      </c>
      <c r="I158" s="22"/>
      <c r="J158" s="23"/>
      <c r="K158" s="23"/>
      <c r="L158" s="15" t="str">
        <f t="shared" si="16"/>
        <v/>
      </c>
      <c r="M158" s="15" t="str">
        <f t="shared" si="17"/>
        <v/>
      </c>
      <c r="N158" s="24"/>
    </row>
    <row r="159" spans="1:14" ht="15" customHeight="1" x14ac:dyDescent="0.25">
      <c r="A159" s="21"/>
      <c r="B159" s="13" t="s">
        <v>79</v>
      </c>
      <c r="C159" s="13" t="s">
        <v>33</v>
      </c>
      <c r="D159" s="13" t="s">
        <v>34</v>
      </c>
      <c r="E159" s="13" t="s">
        <v>53</v>
      </c>
      <c r="F159" s="13" t="s">
        <v>54</v>
      </c>
      <c r="G159" s="13" t="s">
        <v>66</v>
      </c>
      <c r="H159" s="13" t="s">
        <v>67</v>
      </c>
      <c r="I159" s="22"/>
      <c r="J159" s="23"/>
      <c r="K159" s="23"/>
      <c r="L159" s="15" t="str">
        <f t="shared" si="16"/>
        <v/>
      </c>
      <c r="M159" s="15" t="str">
        <f t="shared" si="17"/>
        <v/>
      </c>
      <c r="N159" s="24"/>
    </row>
    <row r="160" spans="1:14" ht="15" customHeight="1" x14ac:dyDescent="0.25">
      <c r="A160" s="21"/>
      <c r="B160" s="13" t="s">
        <v>79</v>
      </c>
      <c r="C160" s="13" t="s">
        <v>33</v>
      </c>
      <c r="D160" s="13" t="s">
        <v>34</v>
      </c>
      <c r="E160" s="13" t="s">
        <v>53</v>
      </c>
      <c r="F160" s="13" t="s">
        <v>54</v>
      </c>
      <c r="G160" s="13" t="s">
        <v>68</v>
      </c>
      <c r="H160" s="13" t="s">
        <v>69</v>
      </c>
      <c r="I160" s="22"/>
      <c r="J160" s="23"/>
      <c r="K160" s="23"/>
      <c r="L160" s="15" t="str">
        <f t="shared" si="16"/>
        <v/>
      </c>
      <c r="M160" s="15" t="str">
        <f t="shared" si="17"/>
        <v/>
      </c>
      <c r="N160" s="24"/>
    </row>
    <row r="162" spans="1:14" ht="15" customHeight="1" x14ac:dyDescent="0.25">
      <c r="A162" s="21"/>
      <c r="B162" s="18" t="s">
        <v>79</v>
      </c>
      <c r="C162" s="18" t="s">
        <v>70</v>
      </c>
      <c r="D162" s="18" t="s">
        <v>71</v>
      </c>
      <c r="E162" s="18" t="s">
        <v>35</v>
      </c>
      <c r="F162" s="18" t="s">
        <v>36</v>
      </c>
      <c r="G162" s="18" t="s">
        <v>37</v>
      </c>
      <c r="H162" s="18" t="s">
        <v>38</v>
      </c>
      <c r="I162" s="22"/>
      <c r="J162" s="23"/>
      <c r="K162" s="23"/>
      <c r="L162" s="15" t="str">
        <f t="shared" ref="L162:L177" si="18">IF(OR(J162="",K162=""),"",(J162+K162)/2)</f>
        <v/>
      </c>
      <c r="M162" s="15" t="str">
        <f t="shared" ref="M162:M177" si="19">IF(OR(J162="",K162=""),"",ABS(J162-K162))</f>
        <v/>
      </c>
      <c r="N162" s="24"/>
    </row>
    <row r="163" spans="1:14" ht="15" customHeight="1" x14ac:dyDescent="0.25">
      <c r="A163" s="21"/>
      <c r="B163" s="18" t="s">
        <v>79</v>
      </c>
      <c r="C163" s="18" t="s">
        <v>70</v>
      </c>
      <c r="D163" s="18" t="s">
        <v>71</v>
      </c>
      <c r="E163" s="18" t="s">
        <v>35</v>
      </c>
      <c r="F163" s="18" t="s">
        <v>36</v>
      </c>
      <c r="G163" s="18" t="s">
        <v>39</v>
      </c>
      <c r="H163" s="18" t="s">
        <v>40</v>
      </c>
      <c r="I163" s="22"/>
      <c r="J163" s="23"/>
      <c r="K163" s="23"/>
      <c r="L163" s="15" t="str">
        <f t="shared" si="18"/>
        <v/>
      </c>
      <c r="M163" s="15" t="str">
        <f t="shared" si="19"/>
        <v/>
      </c>
      <c r="N163" s="24"/>
    </row>
    <row r="164" spans="1:14" ht="15" customHeight="1" x14ac:dyDescent="0.25">
      <c r="A164" s="21"/>
      <c r="B164" s="18" t="s">
        <v>79</v>
      </c>
      <c r="C164" s="18" t="s">
        <v>70</v>
      </c>
      <c r="D164" s="18" t="s">
        <v>71</v>
      </c>
      <c r="E164" s="18" t="s">
        <v>35</v>
      </c>
      <c r="F164" s="18" t="s">
        <v>36</v>
      </c>
      <c r="G164" s="18" t="s">
        <v>41</v>
      </c>
      <c r="H164" s="18" t="s">
        <v>42</v>
      </c>
      <c r="I164" s="22"/>
      <c r="J164" s="23"/>
      <c r="K164" s="23"/>
      <c r="L164" s="15" t="str">
        <f t="shared" si="18"/>
        <v/>
      </c>
      <c r="M164" s="15" t="str">
        <f t="shared" si="19"/>
        <v/>
      </c>
      <c r="N164" s="24"/>
    </row>
    <row r="165" spans="1:14" ht="15" customHeight="1" x14ac:dyDescent="0.25">
      <c r="A165" s="21"/>
      <c r="B165" s="18" t="s">
        <v>79</v>
      </c>
      <c r="C165" s="18" t="s">
        <v>70</v>
      </c>
      <c r="D165" s="18" t="s">
        <v>71</v>
      </c>
      <c r="E165" s="18" t="s">
        <v>35</v>
      </c>
      <c r="F165" s="18" t="s">
        <v>36</v>
      </c>
      <c r="G165" s="18" t="s">
        <v>43</v>
      </c>
      <c r="H165" s="18" t="s">
        <v>44</v>
      </c>
      <c r="I165" s="22"/>
      <c r="J165" s="23"/>
      <c r="K165" s="23"/>
      <c r="L165" s="15" t="str">
        <f t="shared" si="18"/>
        <v/>
      </c>
      <c r="M165" s="15" t="str">
        <f t="shared" si="19"/>
        <v/>
      </c>
      <c r="N165" s="24"/>
    </row>
    <row r="166" spans="1:14" ht="15" customHeight="1" x14ac:dyDescent="0.25">
      <c r="A166" s="21"/>
      <c r="B166" s="18" t="s">
        <v>79</v>
      </c>
      <c r="C166" s="18" t="s">
        <v>70</v>
      </c>
      <c r="D166" s="18" t="s">
        <v>71</v>
      </c>
      <c r="E166" s="18" t="s">
        <v>35</v>
      </c>
      <c r="F166" s="18" t="s">
        <v>36</v>
      </c>
      <c r="G166" s="18" t="s">
        <v>45</v>
      </c>
      <c r="H166" s="18" t="s">
        <v>46</v>
      </c>
      <c r="I166" s="22"/>
      <c r="J166" s="23"/>
      <c r="K166" s="23"/>
      <c r="L166" s="15" t="str">
        <f t="shared" si="18"/>
        <v/>
      </c>
      <c r="M166" s="15" t="str">
        <f t="shared" si="19"/>
        <v/>
      </c>
      <c r="N166" s="24"/>
    </row>
    <row r="167" spans="1:14" ht="15" customHeight="1" x14ac:dyDescent="0.25">
      <c r="A167" s="21"/>
      <c r="B167" s="18" t="s">
        <v>79</v>
      </c>
      <c r="C167" s="18" t="s">
        <v>70</v>
      </c>
      <c r="D167" s="18" t="s">
        <v>71</v>
      </c>
      <c r="E167" s="18" t="s">
        <v>35</v>
      </c>
      <c r="F167" s="18" t="s">
        <v>36</v>
      </c>
      <c r="G167" s="18" t="s">
        <v>47</v>
      </c>
      <c r="H167" s="18" t="s">
        <v>48</v>
      </c>
      <c r="I167" s="22"/>
      <c r="J167" s="23"/>
      <c r="K167" s="23"/>
      <c r="L167" s="15" t="str">
        <f t="shared" si="18"/>
        <v/>
      </c>
      <c r="M167" s="15" t="str">
        <f t="shared" si="19"/>
        <v/>
      </c>
      <c r="N167" s="24"/>
    </row>
    <row r="168" spans="1:14" ht="15" customHeight="1" x14ac:dyDescent="0.25">
      <c r="A168" s="21"/>
      <c r="B168" s="18" t="s">
        <v>79</v>
      </c>
      <c r="C168" s="18" t="s">
        <v>70</v>
      </c>
      <c r="D168" s="18" t="s">
        <v>71</v>
      </c>
      <c r="E168" s="18" t="s">
        <v>35</v>
      </c>
      <c r="F168" s="18" t="s">
        <v>36</v>
      </c>
      <c r="G168" s="18" t="s">
        <v>49</v>
      </c>
      <c r="H168" s="18" t="s">
        <v>50</v>
      </c>
      <c r="I168" s="22"/>
      <c r="J168" s="23"/>
      <c r="K168" s="23"/>
      <c r="L168" s="15" t="str">
        <f t="shared" si="18"/>
        <v/>
      </c>
      <c r="M168" s="15" t="str">
        <f t="shared" si="19"/>
        <v/>
      </c>
      <c r="N168" s="24"/>
    </row>
    <row r="169" spans="1:14" ht="15" customHeight="1" x14ac:dyDescent="0.25">
      <c r="A169" s="21"/>
      <c r="B169" s="18" t="s">
        <v>79</v>
      </c>
      <c r="C169" s="18" t="s">
        <v>70</v>
      </c>
      <c r="D169" s="18" t="s">
        <v>71</v>
      </c>
      <c r="E169" s="18" t="s">
        <v>35</v>
      </c>
      <c r="F169" s="18" t="s">
        <v>36</v>
      </c>
      <c r="G169" s="18" t="s">
        <v>51</v>
      </c>
      <c r="H169" s="18" t="s">
        <v>52</v>
      </c>
      <c r="I169" s="22"/>
      <c r="J169" s="23"/>
      <c r="K169" s="23"/>
      <c r="L169" s="15" t="str">
        <f t="shared" si="18"/>
        <v/>
      </c>
      <c r="M169" s="15" t="str">
        <f t="shared" si="19"/>
        <v/>
      </c>
      <c r="N169" s="24"/>
    </row>
    <row r="170" spans="1:14" ht="15" customHeight="1" x14ac:dyDescent="0.25">
      <c r="A170" s="21"/>
      <c r="B170" s="18" t="s">
        <v>79</v>
      </c>
      <c r="C170" s="18" t="s">
        <v>70</v>
      </c>
      <c r="D170" s="18" t="s">
        <v>71</v>
      </c>
      <c r="E170" s="18" t="s">
        <v>53</v>
      </c>
      <c r="F170" s="18" t="s">
        <v>54</v>
      </c>
      <c r="G170" s="18" t="s">
        <v>55</v>
      </c>
      <c r="H170" s="18" t="s">
        <v>56</v>
      </c>
      <c r="I170" s="22"/>
      <c r="J170" s="23"/>
      <c r="K170" s="23"/>
      <c r="L170" s="15" t="str">
        <f t="shared" si="18"/>
        <v/>
      </c>
      <c r="M170" s="15" t="str">
        <f t="shared" si="19"/>
        <v/>
      </c>
      <c r="N170" s="24"/>
    </row>
    <row r="171" spans="1:14" ht="15" customHeight="1" x14ac:dyDescent="0.25">
      <c r="A171" s="21"/>
      <c r="B171" s="18" t="s">
        <v>79</v>
      </c>
      <c r="C171" s="18" t="s">
        <v>70</v>
      </c>
      <c r="D171" s="18" t="s">
        <v>71</v>
      </c>
      <c r="E171" s="18" t="s">
        <v>53</v>
      </c>
      <c r="F171" s="18" t="s">
        <v>54</v>
      </c>
      <c r="G171" s="18" t="s">
        <v>57</v>
      </c>
      <c r="H171" s="18" t="s">
        <v>58</v>
      </c>
      <c r="I171" s="22"/>
      <c r="J171" s="23"/>
      <c r="K171" s="23"/>
      <c r="L171" s="15" t="str">
        <f t="shared" si="18"/>
        <v/>
      </c>
      <c r="M171" s="15" t="str">
        <f t="shared" si="19"/>
        <v/>
      </c>
      <c r="N171" s="24"/>
    </row>
    <row r="172" spans="1:14" ht="15" customHeight="1" x14ac:dyDescent="0.25">
      <c r="A172" s="21"/>
      <c r="B172" s="18" t="s">
        <v>79</v>
      </c>
      <c r="C172" s="18" t="s">
        <v>70</v>
      </c>
      <c r="D172" s="18" t="s">
        <v>71</v>
      </c>
      <c r="E172" s="18" t="s">
        <v>53</v>
      </c>
      <c r="F172" s="18" t="s">
        <v>54</v>
      </c>
      <c r="G172" s="18" t="s">
        <v>59</v>
      </c>
      <c r="H172" s="18" t="s">
        <v>33</v>
      </c>
      <c r="I172" s="22"/>
      <c r="J172" s="23"/>
      <c r="K172" s="23"/>
      <c r="L172" s="15" t="str">
        <f t="shared" si="18"/>
        <v/>
      </c>
      <c r="M172" s="15" t="str">
        <f t="shared" si="19"/>
        <v/>
      </c>
      <c r="N172" s="24"/>
    </row>
    <row r="173" spans="1:14" ht="15" customHeight="1" x14ac:dyDescent="0.25">
      <c r="A173" s="21"/>
      <c r="B173" s="18" t="s">
        <v>79</v>
      </c>
      <c r="C173" s="18" t="s">
        <v>70</v>
      </c>
      <c r="D173" s="18" t="s">
        <v>71</v>
      </c>
      <c r="E173" s="18" t="s">
        <v>53</v>
      </c>
      <c r="F173" s="18" t="s">
        <v>54</v>
      </c>
      <c r="G173" s="18" t="s">
        <v>60</v>
      </c>
      <c r="H173" s="18" t="s">
        <v>61</v>
      </c>
      <c r="I173" s="22"/>
      <c r="J173" s="23"/>
      <c r="K173" s="23"/>
      <c r="L173" s="15" t="str">
        <f t="shared" si="18"/>
        <v/>
      </c>
      <c r="M173" s="15" t="str">
        <f t="shared" si="19"/>
        <v/>
      </c>
      <c r="N173" s="24"/>
    </row>
    <row r="174" spans="1:14" ht="15" customHeight="1" x14ac:dyDescent="0.25">
      <c r="A174" s="21"/>
      <c r="B174" s="18" t="s">
        <v>79</v>
      </c>
      <c r="C174" s="18" t="s">
        <v>70</v>
      </c>
      <c r="D174" s="18" t="s">
        <v>71</v>
      </c>
      <c r="E174" s="18" t="s">
        <v>53</v>
      </c>
      <c r="F174" s="18" t="s">
        <v>54</v>
      </c>
      <c r="G174" s="18" t="s">
        <v>62</v>
      </c>
      <c r="H174" s="18" t="s">
        <v>63</v>
      </c>
      <c r="I174" s="22"/>
      <c r="J174" s="23"/>
      <c r="K174" s="23"/>
      <c r="L174" s="15" t="str">
        <f t="shared" si="18"/>
        <v/>
      </c>
      <c r="M174" s="15" t="str">
        <f t="shared" si="19"/>
        <v/>
      </c>
      <c r="N174" s="24"/>
    </row>
    <row r="175" spans="1:14" ht="15" customHeight="1" x14ac:dyDescent="0.25">
      <c r="A175" s="21"/>
      <c r="B175" s="18" t="s">
        <v>79</v>
      </c>
      <c r="C175" s="18" t="s">
        <v>70</v>
      </c>
      <c r="D175" s="18" t="s">
        <v>71</v>
      </c>
      <c r="E175" s="18" t="s">
        <v>53</v>
      </c>
      <c r="F175" s="18" t="s">
        <v>54</v>
      </c>
      <c r="G175" s="18" t="s">
        <v>64</v>
      </c>
      <c r="H175" s="18" t="s">
        <v>65</v>
      </c>
      <c r="I175" s="22"/>
      <c r="J175" s="23"/>
      <c r="K175" s="23"/>
      <c r="L175" s="15" t="str">
        <f t="shared" si="18"/>
        <v/>
      </c>
      <c r="M175" s="15" t="str">
        <f t="shared" si="19"/>
        <v/>
      </c>
      <c r="N175" s="24"/>
    </row>
    <row r="176" spans="1:14" ht="15" customHeight="1" x14ac:dyDescent="0.25">
      <c r="A176" s="21"/>
      <c r="B176" s="18" t="s">
        <v>79</v>
      </c>
      <c r="C176" s="18" t="s">
        <v>70</v>
      </c>
      <c r="D176" s="18" t="s">
        <v>71</v>
      </c>
      <c r="E176" s="18" t="s">
        <v>53</v>
      </c>
      <c r="F176" s="18" t="s">
        <v>54</v>
      </c>
      <c r="G176" s="18" t="s">
        <v>66</v>
      </c>
      <c r="H176" s="18" t="s">
        <v>67</v>
      </c>
      <c r="I176" s="22"/>
      <c r="J176" s="23"/>
      <c r="K176" s="23"/>
      <c r="L176" s="15" t="str">
        <f t="shared" si="18"/>
        <v/>
      </c>
      <c r="M176" s="15" t="str">
        <f t="shared" si="19"/>
        <v/>
      </c>
      <c r="N176" s="24"/>
    </row>
    <row r="177" spans="1:14" ht="15" customHeight="1" x14ac:dyDescent="0.25">
      <c r="A177" s="21"/>
      <c r="B177" s="18" t="s">
        <v>79</v>
      </c>
      <c r="C177" s="18" t="s">
        <v>70</v>
      </c>
      <c r="D177" s="18" t="s">
        <v>71</v>
      </c>
      <c r="E177" s="18" t="s">
        <v>53</v>
      </c>
      <c r="F177" s="18" t="s">
        <v>54</v>
      </c>
      <c r="G177" s="18" t="s">
        <v>68</v>
      </c>
      <c r="H177" s="18" t="s">
        <v>69</v>
      </c>
      <c r="I177" s="22"/>
      <c r="J177" s="23"/>
      <c r="K177" s="23"/>
      <c r="L177" s="15" t="str">
        <f t="shared" si="18"/>
        <v/>
      </c>
      <c r="M177" s="15" t="str">
        <f t="shared" si="19"/>
        <v/>
      </c>
      <c r="N177" s="24"/>
    </row>
    <row r="179" spans="1:14" ht="15.75" customHeight="1" x14ac:dyDescent="0.25">
      <c r="A179" s="1" t="s">
        <v>80</v>
      </c>
      <c r="B179" s="1"/>
      <c r="C179" s="1"/>
      <c r="D179" s="1"/>
      <c r="E179" s="1"/>
      <c r="F179" s="1"/>
      <c r="G179" s="1"/>
      <c r="H179" s="1"/>
      <c r="I179" s="1"/>
      <c r="J179" s="1"/>
      <c r="K179" s="1"/>
      <c r="L179" s="1"/>
      <c r="M179" s="1"/>
      <c r="N179" s="1"/>
    </row>
    <row r="180" spans="1:14" ht="15" customHeight="1" x14ac:dyDescent="0.25">
      <c r="A180" s="21"/>
      <c r="B180" s="13" t="s">
        <v>81</v>
      </c>
      <c r="C180" s="13" t="s">
        <v>33</v>
      </c>
      <c r="D180" s="13" t="s">
        <v>34</v>
      </c>
      <c r="E180" s="13" t="s">
        <v>35</v>
      </c>
      <c r="F180" s="13" t="s">
        <v>36</v>
      </c>
      <c r="G180" s="13" t="s">
        <v>37</v>
      </c>
      <c r="H180" s="13" t="s">
        <v>38</v>
      </c>
      <c r="I180" s="22"/>
      <c r="J180" s="23"/>
      <c r="K180" s="23"/>
      <c r="L180" s="15" t="str">
        <f t="shared" ref="L180:L195" si="20">IF(OR(J180="",K180=""),"",(J180+K180)/2)</f>
        <v/>
      </c>
      <c r="M180" s="15" t="str">
        <f t="shared" ref="M180:M195" si="21">IF(OR(J180="",K180=""),"",ABS(J180-K180))</f>
        <v/>
      </c>
      <c r="N180" s="24"/>
    </row>
    <row r="181" spans="1:14" ht="15" customHeight="1" x14ac:dyDescent="0.25">
      <c r="A181" s="21"/>
      <c r="B181" s="13" t="s">
        <v>81</v>
      </c>
      <c r="C181" s="13" t="s">
        <v>33</v>
      </c>
      <c r="D181" s="13" t="s">
        <v>34</v>
      </c>
      <c r="E181" s="13" t="s">
        <v>35</v>
      </c>
      <c r="F181" s="13" t="s">
        <v>36</v>
      </c>
      <c r="G181" s="13" t="s">
        <v>39</v>
      </c>
      <c r="H181" s="13" t="s">
        <v>40</v>
      </c>
      <c r="I181" s="22"/>
      <c r="J181" s="23"/>
      <c r="K181" s="23"/>
      <c r="L181" s="15" t="str">
        <f t="shared" si="20"/>
        <v/>
      </c>
      <c r="M181" s="15" t="str">
        <f t="shared" si="21"/>
        <v/>
      </c>
      <c r="N181" s="24"/>
    </row>
    <row r="182" spans="1:14" ht="15" customHeight="1" x14ac:dyDescent="0.25">
      <c r="A182" s="21"/>
      <c r="B182" s="13" t="s">
        <v>81</v>
      </c>
      <c r="C182" s="13" t="s">
        <v>33</v>
      </c>
      <c r="D182" s="13" t="s">
        <v>34</v>
      </c>
      <c r="E182" s="13" t="s">
        <v>35</v>
      </c>
      <c r="F182" s="13" t="s">
        <v>36</v>
      </c>
      <c r="G182" s="13" t="s">
        <v>41</v>
      </c>
      <c r="H182" s="13" t="s">
        <v>42</v>
      </c>
      <c r="I182" s="22"/>
      <c r="J182" s="23"/>
      <c r="K182" s="23"/>
      <c r="L182" s="15" t="str">
        <f t="shared" si="20"/>
        <v/>
      </c>
      <c r="M182" s="15" t="str">
        <f t="shared" si="21"/>
        <v/>
      </c>
      <c r="N182" s="24"/>
    </row>
    <row r="183" spans="1:14" ht="15" customHeight="1" x14ac:dyDescent="0.25">
      <c r="A183" s="21"/>
      <c r="B183" s="13" t="s">
        <v>81</v>
      </c>
      <c r="C183" s="13" t="s">
        <v>33</v>
      </c>
      <c r="D183" s="13" t="s">
        <v>34</v>
      </c>
      <c r="E183" s="13" t="s">
        <v>35</v>
      </c>
      <c r="F183" s="13" t="s">
        <v>36</v>
      </c>
      <c r="G183" s="13" t="s">
        <v>43</v>
      </c>
      <c r="H183" s="13" t="s">
        <v>44</v>
      </c>
      <c r="I183" s="22"/>
      <c r="J183" s="23"/>
      <c r="K183" s="23"/>
      <c r="L183" s="15" t="str">
        <f t="shared" si="20"/>
        <v/>
      </c>
      <c r="M183" s="15" t="str">
        <f t="shared" si="21"/>
        <v/>
      </c>
      <c r="N183" s="24"/>
    </row>
    <row r="184" spans="1:14" ht="15" customHeight="1" x14ac:dyDescent="0.25">
      <c r="A184" s="21"/>
      <c r="B184" s="13" t="s">
        <v>81</v>
      </c>
      <c r="C184" s="13" t="s">
        <v>33</v>
      </c>
      <c r="D184" s="13" t="s">
        <v>34</v>
      </c>
      <c r="E184" s="13" t="s">
        <v>35</v>
      </c>
      <c r="F184" s="13" t="s">
        <v>36</v>
      </c>
      <c r="G184" s="13" t="s">
        <v>45</v>
      </c>
      <c r="H184" s="13" t="s">
        <v>46</v>
      </c>
      <c r="I184" s="22"/>
      <c r="J184" s="23"/>
      <c r="K184" s="23"/>
      <c r="L184" s="15" t="str">
        <f t="shared" si="20"/>
        <v/>
      </c>
      <c r="M184" s="15" t="str">
        <f t="shared" si="21"/>
        <v/>
      </c>
      <c r="N184" s="24"/>
    </row>
    <row r="185" spans="1:14" ht="15" customHeight="1" x14ac:dyDescent="0.25">
      <c r="A185" s="21"/>
      <c r="B185" s="13" t="s">
        <v>81</v>
      </c>
      <c r="C185" s="13" t="s">
        <v>33</v>
      </c>
      <c r="D185" s="13" t="s">
        <v>34</v>
      </c>
      <c r="E185" s="13" t="s">
        <v>35</v>
      </c>
      <c r="F185" s="13" t="s">
        <v>36</v>
      </c>
      <c r="G185" s="13" t="s">
        <v>47</v>
      </c>
      <c r="H185" s="13" t="s">
        <v>48</v>
      </c>
      <c r="I185" s="22"/>
      <c r="J185" s="23"/>
      <c r="K185" s="23"/>
      <c r="L185" s="15" t="str">
        <f t="shared" si="20"/>
        <v/>
      </c>
      <c r="M185" s="15" t="str">
        <f t="shared" si="21"/>
        <v/>
      </c>
      <c r="N185" s="24"/>
    </row>
    <row r="186" spans="1:14" ht="15" customHeight="1" x14ac:dyDescent="0.25">
      <c r="A186" s="21"/>
      <c r="B186" s="13" t="s">
        <v>81</v>
      </c>
      <c r="C186" s="13" t="s">
        <v>33</v>
      </c>
      <c r="D186" s="13" t="s">
        <v>34</v>
      </c>
      <c r="E186" s="13" t="s">
        <v>35</v>
      </c>
      <c r="F186" s="13" t="s">
        <v>36</v>
      </c>
      <c r="G186" s="13" t="s">
        <v>49</v>
      </c>
      <c r="H186" s="13" t="s">
        <v>50</v>
      </c>
      <c r="I186" s="22"/>
      <c r="J186" s="23"/>
      <c r="K186" s="23"/>
      <c r="L186" s="15" t="str">
        <f t="shared" si="20"/>
        <v/>
      </c>
      <c r="M186" s="15" t="str">
        <f t="shared" si="21"/>
        <v/>
      </c>
      <c r="N186" s="24"/>
    </row>
    <row r="187" spans="1:14" ht="15" customHeight="1" x14ac:dyDescent="0.25">
      <c r="A187" s="21"/>
      <c r="B187" s="13" t="s">
        <v>81</v>
      </c>
      <c r="C187" s="13" t="s">
        <v>33</v>
      </c>
      <c r="D187" s="13" t="s">
        <v>34</v>
      </c>
      <c r="E187" s="13" t="s">
        <v>35</v>
      </c>
      <c r="F187" s="13" t="s">
        <v>36</v>
      </c>
      <c r="G187" s="13" t="s">
        <v>51</v>
      </c>
      <c r="H187" s="13" t="s">
        <v>52</v>
      </c>
      <c r="I187" s="22"/>
      <c r="J187" s="23"/>
      <c r="K187" s="23"/>
      <c r="L187" s="15" t="str">
        <f t="shared" si="20"/>
        <v/>
      </c>
      <c r="M187" s="15" t="str">
        <f t="shared" si="21"/>
        <v/>
      </c>
      <c r="N187" s="24"/>
    </row>
    <row r="188" spans="1:14" ht="15" customHeight="1" x14ac:dyDescent="0.25">
      <c r="A188" s="21"/>
      <c r="B188" s="13" t="s">
        <v>81</v>
      </c>
      <c r="C188" s="13" t="s">
        <v>33</v>
      </c>
      <c r="D188" s="13" t="s">
        <v>34</v>
      </c>
      <c r="E188" s="13" t="s">
        <v>53</v>
      </c>
      <c r="F188" s="13" t="s">
        <v>54</v>
      </c>
      <c r="G188" s="13" t="s">
        <v>55</v>
      </c>
      <c r="H188" s="13" t="s">
        <v>56</v>
      </c>
      <c r="I188" s="22"/>
      <c r="J188" s="23"/>
      <c r="K188" s="23"/>
      <c r="L188" s="15" t="str">
        <f t="shared" si="20"/>
        <v/>
      </c>
      <c r="M188" s="15" t="str">
        <f t="shared" si="21"/>
        <v/>
      </c>
      <c r="N188" s="24"/>
    </row>
    <row r="189" spans="1:14" ht="15" customHeight="1" x14ac:dyDescent="0.25">
      <c r="A189" s="21"/>
      <c r="B189" s="13" t="s">
        <v>81</v>
      </c>
      <c r="C189" s="13" t="s">
        <v>33</v>
      </c>
      <c r="D189" s="13" t="s">
        <v>34</v>
      </c>
      <c r="E189" s="13" t="s">
        <v>53</v>
      </c>
      <c r="F189" s="13" t="s">
        <v>54</v>
      </c>
      <c r="G189" s="13" t="s">
        <v>57</v>
      </c>
      <c r="H189" s="13" t="s">
        <v>58</v>
      </c>
      <c r="I189" s="22"/>
      <c r="J189" s="23"/>
      <c r="K189" s="23"/>
      <c r="L189" s="15" t="str">
        <f t="shared" si="20"/>
        <v/>
      </c>
      <c r="M189" s="15" t="str">
        <f t="shared" si="21"/>
        <v/>
      </c>
      <c r="N189" s="24"/>
    </row>
    <row r="190" spans="1:14" ht="15" customHeight="1" x14ac:dyDescent="0.25">
      <c r="A190" s="21"/>
      <c r="B190" s="13" t="s">
        <v>81</v>
      </c>
      <c r="C190" s="13" t="s">
        <v>33</v>
      </c>
      <c r="D190" s="13" t="s">
        <v>34</v>
      </c>
      <c r="E190" s="13" t="s">
        <v>53</v>
      </c>
      <c r="F190" s="13" t="s">
        <v>54</v>
      </c>
      <c r="G190" s="13" t="s">
        <v>59</v>
      </c>
      <c r="H190" s="13" t="s">
        <v>33</v>
      </c>
      <c r="I190" s="22"/>
      <c r="J190" s="23"/>
      <c r="K190" s="23"/>
      <c r="L190" s="15" t="str">
        <f t="shared" si="20"/>
        <v/>
      </c>
      <c r="M190" s="15" t="str">
        <f t="shared" si="21"/>
        <v/>
      </c>
      <c r="N190" s="24"/>
    </row>
    <row r="191" spans="1:14" ht="15" customHeight="1" x14ac:dyDescent="0.25">
      <c r="A191" s="21"/>
      <c r="B191" s="13" t="s">
        <v>81</v>
      </c>
      <c r="C191" s="13" t="s">
        <v>33</v>
      </c>
      <c r="D191" s="13" t="s">
        <v>34</v>
      </c>
      <c r="E191" s="13" t="s">
        <v>53</v>
      </c>
      <c r="F191" s="13" t="s">
        <v>54</v>
      </c>
      <c r="G191" s="13" t="s">
        <v>60</v>
      </c>
      <c r="H191" s="13" t="s">
        <v>61</v>
      </c>
      <c r="I191" s="22"/>
      <c r="J191" s="23"/>
      <c r="K191" s="23"/>
      <c r="L191" s="15" t="str">
        <f t="shared" si="20"/>
        <v/>
      </c>
      <c r="M191" s="15" t="str">
        <f t="shared" si="21"/>
        <v/>
      </c>
      <c r="N191" s="24"/>
    </row>
    <row r="192" spans="1:14" ht="15" customHeight="1" x14ac:dyDescent="0.25">
      <c r="A192" s="21"/>
      <c r="B192" s="13" t="s">
        <v>81</v>
      </c>
      <c r="C192" s="13" t="s">
        <v>33</v>
      </c>
      <c r="D192" s="13" t="s">
        <v>34</v>
      </c>
      <c r="E192" s="13" t="s">
        <v>53</v>
      </c>
      <c r="F192" s="13" t="s">
        <v>54</v>
      </c>
      <c r="G192" s="13" t="s">
        <v>62</v>
      </c>
      <c r="H192" s="13" t="s">
        <v>63</v>
      </c>
      <c r="I192" s="22"/>
      <c r="J192" s="23"/>
      <c r="K192" s="23"/>
      <c r="L192" s="15" t="str">
        <f t="shared" si="20"/>
        <v/>
      </c>
      <c r="M192" s="15" t="str">
        <f t="shared" si="21"/>
        <v/>
      </c>
      <c r="N192" s="24"/>
    </row>
    <row r="193" spans="1:14" ht="15" customHeight="1" x14ac:dyDescent="0.25">
      <c r="A193" s="21"/>
      <c r="B193" s="13" t="s">
        <v>81</v>
      </c>
      <c r="C193" s="13" t="s">
        <v>33</v>
      </c>
      <c r="D193" s="13" t="s">
        <v>34</v>
      </c>
      <c r="E193" s="13" t="s">
        <v>53</v>
      </c>
      <c r="F193" s="13" t="s">
        <v>54</v>
      </c>
      <c r="G193" s="13" t="s">
        <v>64</v>
      </c>
      <c r="H193" s="13" t="s">
        <v>65</v>
      </c>
      <c r="I193" s="22"/>
      <c r="J193" s="23"/>
      <c r="K193" s="23"/>
      <c r="L193" s="15" t="str">
        <f t="shared" si="20"/>
        <v/>
      </c>
      <c r="M193" s="15" t="str">
        <f t="shared" si="21"/>
        <v/>
      </c>
      <c r="N193" s="24"/>
    </row>
    <row r="194" spans="1:14" ht="15" customHeight="1" x14ac:dyDescent="0.25">
      <c r="A194" s="21"/>
      <c r="B194" s="13" t="s">
        <v>81</v>
      </c>
      <c r="C194" s="13" t="s">
        <v>33</v>
      </c>
      <c r="D194" s="13" t="s">
        <v>34</v>
      </c>
      <c r="E194" s="13" t="s">
        <v>53</v>
      </c>
      <c r="F194" s="13" t="s">
        <v>54</v>
      </c>
      <c r="G194" s="13" t="s">
        <v>66</v>
      </c>
      <c r="H194" s="13" t="s">
        <v>67</v>
      </c>
      <c r="I194" s="22"/>
      <c r="J194" s="23"/>
      <c r="K194" s="23"/>
      <c r="L194" s="15" t="str">
        <f t="shared" si="20"/>
        <v/>
      </c>
      <c r="M194" s="15" t="str">
        <f t="shared" si="21"/>
        <v/>
      </c>
      <c r="N194" s="24"/>
    </row>
    <row r="195" spans="1:14" ht="15" customHeight="1" x14ac:dyDescent="0.25">
      <c r="A195" s="21"/>
      <c r="B195" s="13" t="s">
        <v>81</v>
      </c>
      <c r="C195" s="13" t="s">
        <v>33</v>
      </c>
      <c r="D195" s="13" t="s">
        <v>34</v>
      </c>
      <c r="E195" s="13" t="s">
        <v>53</v>
      </c>
      <c r="F195" s="13" t="s">
        <v>54</v>
      </c>
      <c r="G195" s="13" t="s">
        <v>68</v>
      </c>
      <c r="H195" s="13" t="s">
        <v>69</v>
      </c>
      <c r="I195" s="22"/>
      <c r="J195" s="23"/>
      <c r="K195" s="23"/>
      <c r="L195" s="15" t="str">
        <f t="shared" si="20"/>
        <v/>
      </c>
      <c r="M195" s="15" t="str">
        <f t="shared" si="21"/>
        <v/>
      </c>
      <c r="N195" s="24"/>
    </row>
    <row r="197" spans="1:14" ht="15" customHeight="1" x14ac:dyDescent="0.25">
      <c r="A197" s="21"/>
      <c r="B197" s="18" t="s">
        <v>81</v>
      </c>
      <c r="C197" s="18" t="s">
        <v>70</v>
      </c>
      <c r="D197" s="18" t="s">
        <v>71</v>
      </c>
      <c r="E197" s="18" t="s">
        <v>35</v>
      </c>
      <c r="F197" s="18" t="s">
        <v>36</v>
      </c>
      <c r="G197" s="18" t="s">
        <v>37</v>
      </c>
      <c r="H197" s="18" t="s">
        <v>38</v>
      </c>
      <c r="I197" s="22"/>
      <c r="J197" s="23"/>
      <c r="K197" s="23"/>
      <c r="L197" s="15" t="str">
        <f t="shared" ref="L197:L212" si="22">IF(OR(J197="",K197=""),"",(J197+K197)/2)</f>
        <v/>
      </c>
      <c r="M197" s="15" t="str">
        <f t="shared" ref="M197:M212" si="23">IF(OR(J197="",K197=""),"",ABS(J197-K197))</f>
        <v/>
      </c>
      <c r="N197" s="24"/>
    </row>
    <row r="198" spans="1:14" ht="15" customHeight="1" x14ac:dyDescent="0.25">
      <c r="A198" s="21"/>
      <c r="B198" s="18" t="s">
        <v>81</v>
      </c>
      <c r="C198" s="18" t="s">
        <v>70</v>
      </c>
      <c r="D198" s="18" t="s">
        <v>71</v>
      </c>
      <c r="E198" s="18" t="s">
        <v>35</v>
      </c>
      <c r="F198" s="18" t="s">
        <v>36</v>
      </c>
      <c r="G198" s="18" t="s">
        <v>39</v>
      </c>
      <c r="H198" s="18" t="s">
        <v>40</v>
      </c>
      <c r="I198" s="22"/>
      <c r="J198" s="23"/>
      <c r="K198" s="23"/>
      <c r="L198" s="15" t="str">
        <f t="shared" si="22"/>
        <v/>
      </c>
      <c r="M198" s="15" t="str">
        <f t="shared" si="23"/>
        <v/>
      </c>
      <c r="N198" s="24"/>
    </row>
    <row r="199" spans="1:14" ht="15" customHeight="1" x14ac:dyDescent="0.25">
      <c r="A199" s="21"/>
      <c r="B199" s="18" t="s">
        <v>81</v>
      </c>
      <c r="C199" s="18" t="s">
        <v>70</v>
      </c>
      <c r="D199" s="18" t="s">
        <v>71</v>
      </c>
      <c r="E199" s="18" t="s">
        <v>35</v>
      </c>
      <c r="F199" s="18" t="s">
        <v>36</v>
      </c>
      <c r="G199" s="18" t="s">
        <v>41</v>
      </c>
      <c r="H199" s="18" t="s">
        <v>42</v>
      </c>
      <c r="I199" s="22"/>
      <c r="J199" s="23"/>
      <c r="K199" s="23"/>
      <c r="L199" s="15" t="str">
        <f t="shared" si="22"/>
        <v/>
      </c>
      <c r="M199" s="15" t="str">
        <f t="shared" si="23"/>
        <v/>
      </c>
      <c r="N199" s="24"/>
    </row>
    <row r="200" spans="1:14" ht="15" customHeight="1" x14ac:dyDescent="0.25">
      <c r="A200" s="21"/>
      <c r="B200" s="18" t="s">
        <v>81</v>
      </c>
      <c r="C200" s="18" t="s">
        <v>70</v>
      </c>
      <c r="D200" s="18" t="s">
        <v>71</v>
      </c>
      <c r="E200" s="18" t="s">
        <v>35</v>
      </c>
      <c r="F200" s="18" t="s">
        <v>36</v>
      </c>
      <c r="G200" s="18" t="s">
        <v>43</v>
      </c>
      <c r="H200" s="18" t="s">
        <v>44</v>
      </c>
      <c r="I200" s="22"/>
      <c r="J200" s="23"/>
      <c r="K200" s="23"/>
      <c r="L200" s="15" t="str">
        <f t="shared" si="22"/>
        <v/>
      </c>
      <c r="M200" s="15" t="str">
        <f t="shared" si="23"/>
        <v/>
      </c>
      <c r="N200" s="24"/>
    </row>
    <row r="201" spans="1:14" ht="15" customHeight="1" x14ac:dyDescent="0.25">
      <c r="A201" s="21"/>
      <c r="B201" s="18" t="s">
        <v>81</v>
      </c>
      <c r="C201" s="18" t="s">
        <v>70</v>
      </c>
      <c r="D201" s="18" t="s">
        <v>71</v>
      </c>
      <c r="E201" s="18" t="s">
        <v>35</v>
      </c>
      <c r="F201" s="18" t="s">
        <v>36</v>
      </c>
      <c r="G201" s="18" t="s">
        <v>45</v>
      </c>
      <c r="H201" s="18" t="s">
        <v>46</v>
      </c>
      <c r="I201" s="22"/>
      <c r="J201" s="23"/>
      <c r="K201" s="23"/>
      <c r="L201" s="15" t="str">
        <f t="shared" si="22"/>
        <v/>
      </c>
      <c r="M201" s="15" t="str">
        <f t="shared" si="23"/>
        <v/>
      </c>
      <c r="N201" s="24"/>
    </row>
    <row r="202" spans="1:14" ht="15" customHeight="1" x14ac:dyDescent="0.25">
      <c r="A202" s="21"/>
      <c r="B202" s="18" t="s">
        <v>81</v>
      </c>
      <c r="C202" s="18" t="s">
        <v>70</v>
      </c>
      <c r="D202" s="18" t="s">
        <v>71</v>
      </c>
      <c r="E202" s="18" t="s">
        <v>35</v>
      </c>
      <c r="F202" s="18" t="s">
        <v>36</v>
      </c>
      <c r="G202" s="18" t="s">
        <v>47</v>
      </c>
      <c r="H202" s="18" t="s">
        <v>48</v>
      </c>
      <c r="I202" s="22"/>
      <c r="J202" s="23"/>
      <c r="K202" s="23"/>
      <c r="L202" s="15" t="str">
        <f t="shared" si="22"/>
        <v/>
      </c>
      <c r="M202" s="15" t="str">
        <f t="shared" si="23"/>
        <v/>
      </c>
      <c r="N202" s="24"/>
    </row>
    <row r="203" spans="1:14" ht="15" customHeight="1" x14ac:dyDescent="0.25">
      <c r="A203" s="21"/>
      <c r="B203" s="18" t="s">
        <v>81</v>
      </c>
      <c r="C203" s="18" t="s">
        <v>70</v>
      </c>
      <c r="D203" s="18" t="s">
        <v>71</v>
      </c>
      <c r="E203" s="18" t="s">
        <v>35</v>
      </c>
      <c r="F203" s="18" t="s">
        <v>36</v>
      </c>
      <c r="G203" s="18" t="s">
        <v>49</v>
      </c>
      <c r="H203" s="18" t="s">
        <v>50</v>
      </c>
      <c r="I203" s="22"/>
      <c r="J203" s="23"/>
      <c r="K203" s="23"/>
      <c r="L203" s="15" t="str">
        <f t="shared" si="22"/>
        <v/>
      </c>
      <c r="M203" s="15" t="str">
        <f t="shared" si="23"/>
        <v/>
      </c>
      <c r="N203" s="24"/>
    </row>
    <row r="204" spans="1:14" ht="15" customHeight="1" x14ac:dyDescent="0.25">
      <c r="A204" s="21"/>
      <c r="B204" s="18" t="s">
        <v>81</v>
      </c>
      <c r="C204" s="18" t="s">
        <v>70</v>
      </c>
      <c r="D204" s="18" t="s">
        <v>71</v>
      </c>
      <c r="E204" s="18" t="s">
        <v>35</v>
      </c>
      <c r="F204" s="18" t="s">
        <v>36</v>
      </c>
      <c r="G204" s="18" t="s">
        <v>51</v>
      </c>
      <c r="H204" s="18" t="s">
        <v>52</v>
      </c>
      <c r="I204" s="22"/>
      <c r="J204" s="23"/>
      <c r="K204" s="23"/>
      <c r="L204" s="15" t="str">
        <f t="shared" si="22"/>
        <v/>
      </c>
      <c r="M204" s="15" t="str">
        <f t="shared" si="23"/>
        <v/>
      </c>
      <c r="N204" s="24"/>
    </row>
    <row r="205" spans="1:14" ht="15" customHeight="1" x14ac:dyDescent="0.25">
      <c r="A205" s="21"/>
      <c r="B205" s="18" t="s">
        <v>81</v>
      </c>
      <c r="C205" s="18" t="s">
        <v>70</v>
      </c>
      <c r="D205" s="18" t="s">
        <v>71</v>
      </c>
      <c r="E205" s="18" t="s">
        <v>53</v>
      </c>
      <c r="F205" s="18" t="s">
        <v>54</v>
      </c>
      <c r="G205" s="18" t="s">
        <v>55</v>
      </c>
      <c r="H205" s="18" t="s">
        <v>56</v>
      </c>
      <c r="I205" s="22"/>
      <c r="J205" s="23"/>
      <c r="K205" s="23"/>
      <c r="L205" s="15" t="str">
        <f t="shared" si="22"/>
        <v/>
      </c>
      <c r="M205" s="15" t="str">
        <f t="shared" si="23"/>
        <v/>
      </c>
      <c r="N205" s="24"/>
    </row>
    <row r="206" spans="1:14" ht="15" customHeight="1" x14ac:dyDescent="0.25">
      <c r="A206" s="21"/>
      <c r="B206" s="18" t="s">
        <v>81</v>
      </c>
      <c r="C206" s="18" t="s">
        <v>70</v>
      </c>
      <c r="D206" s="18" t="s">
        <v>71</v>
      </c>
      <c r="E206" s="18" t="s">
        <v>53</v>
      </c>
      <c r="F206" s="18" t="s">
        <v>54</v>
      </c>
      <c r="G206" s="18" t="s">
        <v>57</v>
      </c>
      <c r="H206" s="18" t="s">
        <v>58</v>
      </c>
      <c r="I206" s="22"/>
      <c r="J206" s="23"/>
      <c r="K206" s="23"/>
      <c r="L206" s="15" t="str">
        <f t="shared" si="22"/>
        <v/>
      </c>
      <c r="M206" s="15" t="str">
        <f t="shared" si="23"/>
        <v/>
      </c>
      <c r="N206" s="24"/>
    </row>
    <row r="207" spans="1:14" ht="15" customHeight="1" x14ac:dyDescent="0.25">
      <c r="A207" s="21"/>
      <c r="B207" s="18" t="s">
        <v>81</v>
      </c>
      <c r="C207" s="18" t="s">
        <v>70</v>
      </c>
      <c r="D207" s="18" t="s">
        <v>71</v>
      </c>
      <c r="E207" s="18" t="s">
        <v>53</v>
      </c>
      <c r="F207" s="18" t="s">
        <v>54</v>
      </c>
      <c r="G207" s="18" t="s">
        <v>59</v>
      </c>
      <c r="H207" s="18" t="s">
        <v>33</v>
      </c>
      <c r="I207" s="22"/>
      <c r="J207" s="23"/>
      <c r="K207" s="23"/>
      <c r="L207" s="15" t="str">
        <f t="shared" si="22"/>
        <v/>
      </c>
      <c r="M207" s="15" t="str">
        <f t="shared" si="23"/>
        <v/>
      </c>
      <c r="N207" s="24"/>
    </row>
    <row r="208" spans="1:14" ht="15" customHeight="1" x14ac:dyDescent="0.25">
      <c r="A208" s="21"/>
      <c r="B208" s="18" t="s">
        <v>81</v>
      </c>
      <c r="C208" s="18" t="s">
        <v>70</v>
      </c>
      <c r="D208" s="18" t="s">
        <v>71</v>
      </c>
      <c r="E208" s="18" t="s">
        <v>53</v>
      </c>
      <c r="F208" s="18" t="s">
        <v>54</v>
      </c>
      <c r="G208" s="18" t="s">
        <v>60</v>
      </c>
      <c r="H208" s="18" t="s">
        <v>61</v>
      </c>
      <c r="I208" s="22"/>
      <c r="J208" s="23"/>
      <c r="K208" s="23"/>
      <c r="L208" s="15" t="str">
        <f t="shared" si="22"/>
        <v/>
      </c>
      <c r="M208" s="15" t="str">
        <f t="shared" si="23"/>
        <v/>
      </c>
      <c r="N208" s="24"/>
    </row>
    <row r="209" spans="1:14" ht="15" customHeight="1" x14ac:dyDescent="0.25">
      <c r="A209" s="21"/>
      <c r="B209" s="18" t="s">
        <v>81</v>
      </c>
      <c r="C209" s="18" t="s">
        <v>70</v>
      </c>
      <c r="D209" s="18" t="s">
        <v>71</v>
      </c>
      <c r="E209" s="18" t="s">
        <v>53</v>
      </c>
      <c r="F209" s="18" t="s">
        <v>54</v>
      </c>
      <c r="G209" s="18" t="s">
        <v>62</v>
      </c>
      <c r="H209" s="18" t="s">
        <v>63</v>
      </c>
      <c r="I209" s="22"/>
      <c r="J209" s="23"/>
      <c r="K209" s="23"/>
      <c r="L209" s="15" t="str">
        <f t="shared" si="22"/>
        <v/>
      </c>
      <c r="M209" s="15" t="str">
        <f t="shared" si="23"/>
        <v/>
      </c>
      <c r="N209" s="24"/>
    </row>
    <row r="210" spans="1:14" ht="15" customHeight="1" x14ac:dyDescent="0.25">
      <c r="A210" s="21"/>
      <c r="B210" s="18" t="s">
        <v>81</v>
      </c>
      <c r="C210" s="18" t="s">
        <v>70</v>
      </c>
      <c r="D210" s="18" t="s">
        <v>71</v>
      </c>
      <c r="E210" s="18" t="s">
        <v>53</v>
      </c>
      <c r="F210" s="18" t="s">
        <v>54</v>
      </c>
      <c r="G210" s="18" t="s">
        <v>64</v>
      </c>
      <c r="H210" s="18" t="s">
        <v>65</v>
      </c>
      <c r="I210" s="22"/>
      <c r="J210" s="23"/>
      <c r="K210" s="23"/>
      <c r="L210" s="15" t="str">
        <f t="shared" si="22"/>
        <v/>
      </c>
      <c r="M210" s="15" t="str">
        <f t="shared" si="23"/>
        <v/>
      </c>
      <c r="N210" s="24"/>
    </row>
    <row r="211" spans="1:14" ht="15" customHeight="1" x14ac:dyDescent="0.25">
      <c r="A211" s="21"/>
      <c r="B211" s="18" t="s">
        <v>81</v>
      </c>
      <c r="C211" s="18" t="s">
        <v>70</v>
      </c>
      <c r="D211" s="18" t="s">
        <v>71</v>
      </c>
      <c r="E211" s="18" t="s">
        <v>53</v>
      </c>
      <c r="F211" s="18" t="s">
        <v>54</v>
      </c>
      <c r="G211" s="18" t="s">
        <v>66</v>
      </c>
      <c r="H211" s="18" t="s">
        <v>67</v>
      </c>
      <c r="I211" s="22"/>
      <c r="J211" s="23"/>
      <c r="K211" s="23"/>
      <c r="L211" s="15" t="str">
        <f t="shared" si="22"/>
        <v/>
      </c>
      <c r="M211" s="15" t="str">
        <f t="shared" si="23"/>
        <v/>
      </c>
      <c r="N211" s="24"/>
    </row>
    <row r="212" spans="1:14" ht="15" customHeight="1" x14ac:dyDescent="0.25">
      <c r="A212" s="21"/>
      <c r="B212" s="18" t="s">
        <v>81</v>
      </c>
      <c r="C212" s="18" t="s">
        <v>70</v>
      </c>
      <c r="D212" s="18" t="s">
        <v>71</v>
      </c>
      <c r="E212" s="18" t="s">
        <v>53</v>
      </c>
      <c r="F212" s="18" t="s">
        <v>54</v>
      </c>
      <c r="G212" s="18" t="s">
        <v>68</v>
      </c>
      <c r="H212" s="18" t="s">
        <v>69</v>
      </c>
      <c r="I212" s="22"/>
      <c r="J212" s="23"/>
      <c r="K212" s="23"/>
      <c r="L212" s="15" t="str">
        <f t="shared" si="22"/>
        <v/>
      </c>
      <c r="M212" s="15" t="str">
        <f t="shared" si="23"/>
        <v/>
      </c>
      <c r="N212" s="24"/>
    </row>
    <row r="214" spans="1:14" ht="15.75" customHeight="1" x14ac:dyDescent="0.25">
      <c r="A214" s="1" t="s">
        <v>82</v>
      </c>
      <c r="B214" s="1"/>
      <c r="C214" s="1"/>
      <c r="D214" s="1"/>
      <c r="E214" s="1"/>
      <c r="F214" s="1"/>
      <c r="G214" s="1"/>
      <c r="H214" s="1"/>
      <c r="I214" s="1"/>
      <c r="J214" s="1"/>
      <c r="K214" s="1"/>
      <c r="L214" s="1"/>
      <c r="M214" s="1"/>
      <c r="N214" s="1"/>
    </row>
    <row r="215" spans="1:14" ht="15" customHeight="1" x14ac:dyDescent="0.25">
      <c r="A215" s="21"/>
      <c r="B215" s="13" t="s">
        <v>83</v>
      </c>
      <c r="C215" s="13" t="s">
        <v>33</v>
      </c>
      <c r="D215" s="13" t="s">
        <v>34</v>
      </c>
      <c r="E215" s="13" t="s">
        <v>35</v>
      </c>
      <c r="F215" s="13" t="s">
        <v>36</v>
      </c>
      <c r="G215" s="13" t="s">
        <v>37</v>
      </c>
      <c r="H215" s="13" t="s">
        <v>38</v>
      </c>
      <c r="I215" s="22"/>
      <c r="J215" s="23"/>
      <c r="K215" s="23"/>
      <c r="L215" s="15" t="str">
        <f t="shared" ref="L215:L230" si="24">IF(OR(J215="",K215=""),"",(J215+K215)/2)</f>
        <v/>
      </c>
      <c r="M215" s="15" t="str">
        <f t="shared" ref="M215:M230" si="25">IF(OR(J215="",K215=""),"",ABS(J215-K215))</f>
        <v/>
      </c>
      <c r="N215" s="24"/>
    </row>
    <row r="216" spans="1:14" ht="15" customHeight="1" x14ac:dyDescent="0.25">
      <c r="A216" s="21"/>
      <c r="B216" s="13" t="s">
        <v>83</v>
      </c>
      <c r="C216" s="13" t="s">
        <v>33</v>
      </c>
      <c r="D216" s="13" t="s">
        <v>34</v>
      </c>
      <c r="E216" s="13" t="s">
        <v>35</v>
      </c>
      <c r="F216" s="13" t="s">
        <v>36</v>
      </c>
      <c r="G216" s="13" t="s">
        <v>39</v>
      </c>
      <c r="H216" s="13" t="s">
        <v>40</v>
      </c>
      <c r="I216" s="22"/>
      <c r="J216" s="23"/>
      <c r="K216" s="23"/>
      <c r="L216" s="15" t="str">
        <f t="shared" si="24"/>
        <v/>
      </c>
      <c r="M216" s="15" t="str">
        <f t="shared" si="25"/>
        <v/>
      </c>
      <c r="N216" s="24"/>
    </row>
    <row r="217" spans="1:14" ht="15" customHeight="1" x14ac:dyDescent="0.25">
      <c r="A217" s="21"/>
      <c r="B217" s="13" t="s">
        <v>83</v>
      </c>
      <c r="C217" s="13" t="s">
        <v>33</v>
      </c>
      <c r="D217" s="13" t="s">
        <v>34</v>
      </c>
      <c r="E217" s="13" t="s">
        <v>35</v>
      </c>
      <c r="F217" s="13" t="s">
        <v>36</v>
      </c>
      <c r="G217" s="13" t="s">
        <v>41</v>
      </c>
      <c r="H217" s="13" t="s">
        <v>42</v>
      </c>
      <c r="I217" s="22"/>
      <c r="J217" s="23"/>
      <c r="K217" s="23"/>
      <c r="L217" s="15" t="str">
        <f t="shared" si="24"/>
        <v/>
      </c>
      <c r="M217" s="15" t="str">
        <f t="shared" si="25"/>
        <v/>
      </c>
      <c r="N217" s="24"/>
    </row>
    <row r="218" spans="1:14" ht="15" customHeight="1" x14ac:dyDescent="0.25">
      <c r="A218" s="21"/>
      <c r="B218" s="13" t="s">
        <v>83</v>
      </c>
      <c r="C218" s="13" t="s">
        <v>33</v>
      </c>
      <c r="D218" s="13" t="s">
        <v>34</v>
      </c>
      <c r="E218" s="13" t="s">
        <v>35</v>
      </c>
      <c r="F218" s="13" t="s">
        <v>36</v>
      </c>
      <c r="G218" s="13" t="s">
        <v>43</v>
      </c>
      <c r="H218" s="13" t="s">
        <v>44</v>
      </c>
      <c r="I218" s="22"/>
      <c r="J218" s="23"/>
      <c r="K218" s="23"/>
      <c r="L218" s="15" t="str">
        <f t="shared" si="24"/>
        <v/>
      </c>
      <c r="M218" s="15" t="str">
        <f t="shared" si="25"/>
        <v/>
      </c>
      <c r="N218" s="24"/>
    </row>
    <row r="219" spans="1:14" ht="15" customHeight="1" x14ac:dyDescent="0.25">
      <c r="A219" s="21"/>
      <c r="B219" s="13" t="s">
        <v>83</v>
      </c>
      <c r="C219" s="13" t="s">
        <v>33</v>
      </c>
      <c r="D219" s="13" t="s">
        <v>34</v>
      </c>
      <c r="E219" s="13" t="s">
        <v>35</v>
      </c>
      <c r="F219" s="13" t="s">
        <v>36</v>
      </c>
      <c r="G219" s="13" t="s">
        <v>45</v>
      </c>
      <c r="H219" s="13" t="s">
        <v>46</v>
      </c>
      <c r="I219" s="22"/>
      <c r="J219" s="23"/>
      <c r="K219" s="23"/>
      <c r="L219" s="15" t="str">
        <f t="shared" si="24"/>
        <v/>
      </c>
      <c r="M219" s="15" t="str">
        <f t="shared" si="25"/>
        <v/>
      </c>
      <c r="N219" s="24"/>
    </row>
    <row r="220" spans="1:14" ht="15" customHeight="1" x14ac:dyDescent="0.25">
      <c r="A220" s="21"/>
      <c r="B220" s="13" t="s">
        <v>83</v>
      </c>
      <c r="C220" s="13" t="s">
        <v>33</v>
      </c>
      <c r="D220" s="13" t="s">
        <v>34</v>
      </c>
      <c r="E220" s="13" t="s">
        <v>35</v>
      </c>
      <c r="F220" s="13" t="s">
        <v>36</v>
      </c>
      <c r="G220" s="13" t="s">
        <v>47</v>
      </c>
      <c r="H220" s="13" t="s">
        <v>48</v>
      </c>
      <c r="I220" s="22"/>
      <c r="J220" s="23"/>
      <c r="K220" s="23"/>
      <c r="L220" s="15" t="str">
        <f t="shared" si="24"/>
        <v/>
      </c>
      <c r="M220" s="15" t="str">
        <f t="shared" si="25"/>
        <v/>
      </c>
      <c r="N220" s="24"/>
    </row>
    <row r="221" spans="1:14" ht="15" customHeight="1" x14ac:dyDescent="0.25">
      <c r="A221" s="21"/>
      <c r="B221" s="13" t="s">
        <v>83</v>
      </c>
      <c r="C221" s="13" t="s">
        <v>33</v>
      </c>
      <c r="D221" s="13" t="s">
        <v>34</v>
      </c>
      <c r="E221" s="13" t="s">
        <v>35</v>
      </c>
      <c r="F221" s="13" t="s">
        <v>36</v>
      </c>
      <c r="G221" s="13" t="s">
        <v>49</v>
      </c>
      <c r="H221" s="13" t="s">
        <v>50</v>
      </c>
      <c r="I221" s="22"/>
      <c r="J221" s="23"/>
      <c r="K221" s="23"/>
      <c r="L221" s="15" t="str">
        <f t="shared" si="24"/>
        <v/>
      </c>
      <c r="M221" s="15" t="str">
        <f t="shared" si="25"/>
        <v/>
      </c>
      <c r="N221" s="24"/>
    </row>
    <row r="222" spans="1:14" ht="15" customHeight="1" x14ac:dyDescent="0.25">
      <c r="A222" s="21"/>
      <c r="B222" s="13" t="s">
        <v>83</v>
      </c>
      <c r="C222" s="13" t="s">
        <v>33</v>
      </c>
      <c r="D222" s="13" t="s">
        <v>34</v>
      </c>
      <c r="E222" s="13" t="s">
        <v>35</v>
      </c>
      <c r="F222" s="13" t="s">
        <v>36</v>
      </c>
      <c r="G222" s="13" t="s">
        <v>51</v>
      </c>
      <c r="H222" s="13" t="s">
        <v>52</v>
      </c>
      <c r="I222" s="22"/>
      <c r="J222" s="23"/>
      <c r="K222" s="23"/>
      <c r="L222" s="15" t="str">
        <f t="shared" si="24"/>
        <v/>
      </c>
      <c r="M222" s="15" t="str">
        <f t="shared" si="25"/>
        <v/>
      </c>
      <c r="N222" s="24"/>
    </row>
    <row r="223" spans="1:14" ht="15" customHeight="1" x14ac:dyDescent="0.25">
      <c r="A223" s="21"/>
      <c r="B223" s="13" t="s">
        <v>83</v>
      </c>
      <c r="C223" s="13" t="s">
        <v>33</v>
      </c>
      <c r="D223" s="13" t="s">
        <v>34</v>
      </c>
      <c r="E223" s="13" t="s">
        <v>53</v>
      </c>
      <c r="F223" s="13" t="s">
        <v>54</v>
      </c>
      <c r="G223" s="13" t="s">
        <v>55</v>
      </c>
      <c r="H223" s="13" t="s">
        <v>56</v>
      </c>
      <c r="I223" s="22"/>
      <c r="J223" s="23"/>
      <c r="K223" s="23"/>
      <c r="L223" s="15" t="str">
        <f t="shared" si="24"/>
        <v/>
      </c>
      <c r="M223" s="15" t="str">
        <f t="shared" si="25"/>
        <v/>
      </c>
      <c r="N223" s="24"/>
    </row>
    <row r="224" spans="1:14" ht="15" customHeight="1" x14ac:dyDescent="0.25">
      <c r="A224" s="21"/>
      <c r="B224" s="13" t="s">
        <v>83</v>
      </c>
      <c r="C224" s="13" t="s">
        <v>33</v>
      </c>
      <c r="D224" s="13" t="s">
        <v>34</v>
      </c>
      <c r="E224" s="13" t="s">
        <v>53</v>
      </c>
      <c r="F224" s="13" t="s">
        <v>54</v>
      </c>
      <c r="G224" s="13" t="s">
        <v>57</v>
      </c>
      <c r="H224" s="13" t="s">
        <v>58</v>
      </c>
      <c r="I224" s="22"/>
      <c r="J224" s="23"/>
      <c r="K224" s="23"/>
      <c r="L224" s="15" t="str">
        <f t="shared" si="24"/>
        <v/>
      </c>
      <c r="M224" s="15" t="str">
        <f t="shared" si="25"/>
        <v/>
      </c>
      <c r="N224" s="24"/>
    </row>
    <row r="225" spans="1:14" ht="15" customHeight="1" x14ac:dyDescent="0.25">
      <c r="A225" s="21"/>
      <c r="B225" s="13" t="s">
        <v>83</v>
      </c>
      <c r="C225" s="13" t="s">
        <v>33</v>
      </c>
      <c r="D225" s="13" t="s">
        <v>34</v>
      </c>
      <c r="E225" s="13" t="s">
        <v>53</v>
      </c>
      <c r="F225" s="13" t="s">
        <v>54</v>
      </c>
      <c r="G225" s="13" t="s">
        <v>59</v>
      </c>
      <c r="H225" s="13" t="s">
        <v>33</v>
      </c>
      <c r="I225" s="22"/>
      <c r="J225" s="23"/>
      <c r="K225" s="23"/>
      <c r="L225" s="15" t="str">
        <f t="shared" si="24"/>
        <v/>
      </c>
      <c r="M225" s="15" t="str">
        <f t="shared" si="25"/>
        <v/>
      </c>
      <c r="N225" s="24"/>
    </row>
    <row r="226" spans="1:14" ht="15" customHeight="1" x14ac:dyDescent="0.25">
      <c r="A226" s="21"/>
      <c r="B226" s="13" t="s">
        <v>83</v>
      </c>
      <c r="C226" s="13" t="s">
        <v>33</v>
      </c>
      <c r="D226" s="13" t="s">
        <v>34</v>
      </c>
      <c r="E226" s="13" t="s">
        <v>53</v>
      </c>
      <c r="F226" s="13" t="s">
        <v>54</v>
      </c>
      <c r="G226" s="13" t="s">
        <v>60</v>
      </c>
      <c r="H226" s="13" t="s">
        <v>61</v>
      </c>
      <c r="I226" s="22"/>
      <c r="J226" s="23"/>
      <c r="K226" s="23"/>
      <c r="L226" s="15" t="str">
        <f t="shared" si="24"/>
        <v/>
      </c>
      <c r="M226" s="15" t="str">
        <f t="shared" si="25"/>
        <v/>
      </c>
      <c r="N226" s="24"/>
    </row>
    <row r="227" spans="1:14" ht="15" customHeight="1" x14ac:dyDescent="0.25">
      <c r="A227" s="21"/>
      <c r="B227" s="13" t="s">
        <v>83</v>
      </c>
      <c r="C227" s="13" t="s">
        <v>33</v>
      </c>
      <c r="D227" s="13" t="s">
        <v>34</v>
      </c>
      <c r="E227" s="13" t="s">
        <v>53</v>
      </c>
      <c r="F227" s="13" t="s">
        <v>54</v>
      </c>
      <c r="G227" s="13" t="s">
        <v>62</v>
      </c>
      <c r="H227" s="13" t="s">
        <v>63</v>
      </c>
      <c r="I227" s="22"/>
      <c r="J227" s="23"/>
      <c r="K227" s="23"/>
      <c r="L227" s="15" t="str">
        <f t="shared" si="24"/>
        <v/>
      </c>
      <c r="M227" s="15" t="str">
        <f t="shared" si="25"/>
        <v/>
      </c>
      <c r="N227" s="24"/>
    </row>
    <row r="228" spans="1:14" ht="15" customHeight="1" x14ac:dyDescent="0.25">
      <c r="A228" s="21"/>
      <c r="B228" s="13" t="s">
        <v>83</v>
      </c>
      <c r="C228" s="13" t="s">
        <v>33</v>
      </c>
      <c r="D228" s="13" t="s">
        <v>34</v>
      </c>
      <c r="E228" s="13" t="s">
        <v>53</v>
      </c>
      <c r="F228" s="13" t="s">
        <v>54</v>
      </c>
      <c r="G228" s="13" t="s">
        <v>64</v>
      </c>
      <c r="H228" s="13" t="s">
        <v>65</v>
      </c>
      <c r="I228" s="22"/>
      <c r="J228" s="23"/>
      <c r="K228" s="23"/>
      <c r="L228" s="15" t="str">
        <f t="shared" si="24"/>
        <v/>
      </c>
      <c r="M228" s="15" t="str">
        <f t="shared" si="25"/>
        <v/>
      </c>
      <c r="N228" s="24"/>
    </row>
    <row r="229" spans="1:14" ht="15" customHeight="1" x14ac:dyDescent="0.25">
      <c r="A229" s="21"/>
      <c r="B229" s="13" t="s">
        <v>83</v>
      </c>
      <c r="C229" s="13" t="s">
        <v>33</v>
      </c>
      <c r="D229" s="13" t="s">
        <v>34</v>
      </c>
      <c r="E229" s="13" t="s">
        <v>53</v>
      </c>
      <c r="F229" s="13" t="s">
        <v>54</v>
      </c>
      <c r="G229" s="13" t="s">
        <v>66</v>
      </c>
      <c r="H229" s="13" t="s">
        <v>67</v>
      </c>
      <c r="I229" s="22"/>
      <c r="J229" s="23"/>
      <c r="K229" s="23"/>
      <c r="L229" s="15" t="str">
        <f t="shared" si="24"/>
        <v/>
      </c>
      <c r="M229" s="15" t="str">
        <f t="shared" si="25"/>
        <v/>
      </c>
      <c r="N229" s="24"/>
    </row>
    <row r="230" spans="1:14" ht="15" customHeight="1" x14ac:dyDescent="0.25">
      <c r="A230" s="21"/>
      <c r="B230" s="13" t="s">
        <v>83</v>
      </c>
      <c r="C230" s="13" t="s">
        <v>33</v>
      </c>
      <c r="D230" s="13" t="s">
        <v>34</v>
      </c>
      <c r="E230" s="13" t="s">
        <v>53</v>
      </c>
      <c r="F230" s="13" t="s">
        <v>54</v>
      </c>
      <c r="G230" s="13" t="s">
        <v>68</v>
      </c>
      <c r="H230" s="13" t="s">
        <v>69</v>
      </c>
      <c r="I230" s="22"/>
      <c r="J230" s="23"/>
      <c r="K230" s="23"/>
      <c r="L230" s="15" t="str">
        <f t="shared" si="24"/>
        <v/>
      </c>
      <c r="M230" s="15" t="str">
        <f t="shared" si="25"/>
        <v/>
      </c>
      <c r="N230" s="24"/>
    </row>
    <row r="232" spans="1:14" ht="15" customHeight="1" x14ac:dyDescent="0.25">
      <c r="A232" s="21"/>
      <c r="B232" s="18" t="s">
        <v>83</v>
      </c>
      <c r="C232" s="18" t="s">
        <v>70</v>
      </c>
      <c r="D232" s="18" t="s">
        <v>71</v>
      </c>
      <c r="E232" s="18" t="s">
        <v>35</v>
      </c>
      <c r="F232" s="18" t="s">
        <v>36</v>
      </c>
      <c r="G232" s="18" t="s">
        <v>37</v>
      </c>
      <c r="H232" s="18" t="s">
        <v>38</v>
      </c>
      <c r="I232" s="22"/>
      <c r="J232" s="23"/>
      <c r="K232" s="23"/>
      <c r="L232" s="15" t="str">
        <f t="shared" ref="L232:L247" si="26">IF(OR(J232="",K232=""),"",(J232+K232)/2)</f>
        <v/>
      </c>
      <c r="M232" s="15" t="str">
        <f t="shared" ref="M232:M247" si="27">IF(OR(J232="",K232=""),"",ABS(J232-K232))</f>
        <v/>
      </c>
      <c r="N232" s="24"/>
    </row>
    <row r="233" spans="1:14" ht="15" customHeight="1" x14ac:dyDescent="0.25">
      <c r="A233" s="21"/>
      <c r="B233" s="18" t="s">
        <v>83</v>
      </c>
      <c r="C233" s="18" t="s">
        <v>70</v>
      </c>
      <c r="D233" s="18" t="s">
        <v>71</v>
      </c>
      <c r="E233" s="18" t="s">
        <v>35</v>
      </c>
      <c r="F233" s="18" t="s">
        <v>36</v>
      </c>
      <c r="G233" s="18" t="s">
        <v>39</v>
      </c>
      <c r="H233" s="18" t="s">
        <v>40</v>
      </c>
      <c r="I233" s="22"/>
      <c r="J233" s="23"/>
      <c r="K233" s="23"/>
      <c r="L233" s="15" t="str">
        <f t="shared" si="26"/>
        <v/>
      </c>
      <c r="M233" s="15" t="str">
        <f t="shared" si="27"/>
        <v/>
      </c>
      <c r="N233" s="24"/>
    </row>
    <row r="234" spans="1:14" ht="15" customHeight="1" x14ac:dyDescent="0.25">
      <c r="A234" s="21"/>
      <c r="B234" s="18" t="s">
        <v>83</v>
      </c>
      <c r="C234" s="18" t="s">
        <v>70</v>
      </c>
      <c r="D234" s="18" t="s">
        <v>71</v>
      </c>
      <c r="E234" s="18" t="s">
        <v>35</v>
      </c>
      <c r="F234" s="18" t="s">
        <v>36</v>
      </c>
      <c r="G234" s="18" t="s">
        <v>41</v>
      </c>
      <c r="H234" s="18" t="s">
        <v>42</v>
      </c>
      <c r="I234" s="22"/>
      <c r="J234" s="23"/>
      <c r="K234" s="23"/>
      <c r="L234" s="15" t="str">
        <f t="shared" si="26"/>
        <v/>
      </c>
      <c r="M234" s="15" t="str">
        <f t="shared" si="27"/>
        <v/>
      </c>
      <c r="N234" s="24"/>
    </row>
    <row r="235" spans="1:14" ht="15" customHeight="1" x14ac:dyDescent="0.25">
      <c r="A235" s="21"/>
      <c r="B235" s="18" t="s">
        <v>83</v>
      </c>
      <c r="C235" s="18" t="s">
        <v>70</v>
      </c>
      <c r="D235" s="18" t="s">
        <v>71</v>
      </c>
      <c r="E235" s="18" t="s">
        <v>35</v>
      </c>
      <c r="F235" s="18" t="s">
        <v>36</v>
      </c>
      <c r="G235" s="18" t="s">
        <v>43</v>
      </c>
      <c r="H235" s="18" t="s">
        <v>44</v>
      </c>
      <c r="I235" s="22"/>
      <c r="J235" s="23"/>
      <c r="K235" s="23"/>
      <c r="L235" s="15" t="str">
        <f t="shared" si="26"/>
        <v/>
      </c>
      <c r="M235" s="15" t="str">
        <f t="shared" si="27"/>
        <v/>
      </c>
      <c r="N235" s="24"/>
    </row>
    <row r="236" spans="1:14" ht="15" customHeight="1" x14ac:dyDescent="0.25">
      <c r="A236" s="21"/>
      <c r="B236" s="18" t="s">
        <v>83</v>
      </c>
      <c r="C236" s="18" t="s">
        <v>70</v>
      </c>
      <c r="D236" s="18" t="s">
        <v>71</v>
      </c>
      <c r="E236" s="18" t="s">
        <v>35</v>
      </c>
      <c r="F236" s="18" t="s">
        <v>36</v>
      </c>
      <c r="G236" s="18" t="s">
        <v>45</v>
      </c>
      <c r="H236" s="18" t="s">
        <v>46</v>
      </c>
      <c r="I236" s="22"/>
      <c r="J236" s="23"/>
      <c r="K236" s="23"/>
      <c r="L236" s="15" t="str">
        <f t="shared" si="26"/>
        <v/>
      </c>
      <c r="M236" s="15" t="str">
        <f t="shared" si="27"/>
        <v/>
      </c>
      <c r="N236" s="24"/>
    </row>
    <row r="237" spans="1:14" ht="15" customHeight="1" x14ac:dyDescent="0.25">
      <c r="A237" s="21"/>
      <c r="B237" s="18" t="s">
        <v>83</v>
      </c>
      <c r="C237" s="18" t="s">
        <v>70</v>
      </c>
      <c r="D237" s="18" t="s">
        <v>71</v>
      </c>
      <c r="E237" s="18" t="s">
        <v>35</v>
      </c>
      <c r="F237" s="18" t="s">
        <v>36</v>
      </c>
      <c r="G237" s="18" t="s">
        <v>47</v>
      </c>
      <c r="H237" s="18" t="s">
        <v>48</v>
      </c>
      <c r="I237" s="22"/>
      <c r="J237" s="23"/>
      <c r="K237" s="23"/>
      <c r="L237" s="15" t="str">
        <f t="shared" si="26"/>
        <v/>
      </c>
      <c r="M237" s="15" t="str">
        <f t="shared" si="27"/>
        <v/>
      </c>
      <c r="N237" s="24"/>
    </row>
    <row r="238" spans="1:14" ht="15" customHeight="1" x14ac:dyDescent="0.25">
      <c r="A238" s="21"/>
      <c r="B238" s="18" t="s">
        <v>83</v>
      </c>
      <c r="C238" s="18" t="s">
        <v>70</v>
      </c>
      <c r="D238" s="18" t="s">
        <v>71</v>
      </c>
      <c r="E238" s="18" t="s">
        <v>35</v>
      </c>
      <c r="F238" s="18" t="s">
        <v>36</v>
      </c>
      <c r="G238" s="18" t="s">
        <v>49</v>
      </c>
      <c r="H238" s="18" t="s">
        <v>50</v>
      </c>
      <c r="I238" s="22"/>
      <c r="J238" s="23"/>
      <c r="K238" s="23"/>
      <c r="L238" s="15" t="str">
        <f t="shared" si="26"/>
        <v/>
      </c>
      <c r="M238" s="15" t="str">
        <f t="shared" si="27"/>
        <v/>
      </c>
      <c r="N238" s="24"/>
    </row>
    <row r="239" spans="1:14" ht="15" customHeight="1" x14ac:dyDescent="0.25">
      <c r="A239" s="21"/>
      <c r="B239" s="18" t="s">
        <v>83</v>
      </c>
      <c r="C239" s="18" t="s">
        <v>70</v>
      </c>
      <c r="D239" s="18" t="s">
        <v>71</v>
      </c>
      <c r="E239" s="18" t="s">
        <v>35</v>
      </c>
      <c r="F239" s="18" t="s">
        <v>36</v>
      </c>
      <c r="G239" s="18" t="s">
        <v>51</v>
      </c>
      <c r="H239" s="18" t="s">
        <v>52</v>
      </c>
      <c r="I239" s="22"/>
      <c r="J239" s="23"/>
      <c r="K239" s="23"/>
      <c r="L239" s="15" t="str">
        <f t="shared" si="26"/>
        <v/>
      </c>
      <c r="M239" s="15" t="str">
        <f t="shared" si="27"/>
        <v/>
      </c>
      <c r="N239" s="24"/>
    </row>
    <row r="240" spans="1:14" ht="15" customHeight="1" x14ac:dyDescent="0.25">
      <c r="A240" s="21"/>
      <c r="B240" s="18" t="s">
        <v>83</v>
      </c>
      <c r="C240" s="18" t="s">
        <v>70</v>
      </c>
      <c r="D240" s="18" t="s">
        <v>71</v>
      </c>
      <c r="E240" s="18" t="s">
        <v>53</v>
      </c>
      <c r="F240" s="18" t="s">
        <v>54</v>
      </c>
      <c r="G240" s="18" t="s">
        <v>55</v>
      </c>
      <c r="H240" s="18" t="s">
        <v>56</v>
      </c>
      <c r="I240" s="22"/>
      <c r="J240" s="23"/>
      <c r="K240" s="23"/>
      <c r="L240" s="15" t="str">
        <f t="shared" si="26"/>
        <v/>
      </c>
      <c r="M240" s="15" t="str">
        <f t="shared" si="27"/>
        <v/>
      </c>
      <c r="N240" s="24"/>
    </row>
    <row r="241" spans="1:14" ht="15" customHeight="1" x14ac:dyDescent="0.25">
      <c r="A241" s="21"/>
      <c r="B241" s="18" t="s">
        <v>83</v>
      </c>
      <c r="C241" s="18" t="s">
        <v>70</v>
      </c>
      <c r="D241" s="18" t="s">
        <v>71</v>
      </c>
      <c r="E241" s="18" t="s">
        <v>53</v>
      </c>
      <c r="F241" s="18" t="s">
        <v>54</v>
      </c>
      <c r="G241" s="18" t="s">
        <v>57</v>
      </c>
      <c r="H241" s="18" t="s">
        <v>58</v>
      </c>
      <c r="I241" s="22"/>
      <c r="J241" s="23"/>
      <c r="K241" s="23"/>
      <c r="L241" s="15" t="str">
        <f t="shared" si="26"/>
        <v/>
      </c>
      <c r="M241" s="15" t="str">
        <f t="shared" si="27"/>
        <v/>
      </c>
      <c r="N241" s="24"/>
    </row>
    <row r="242" spans="1:14" ht="15" customHeight="1" x14ac:dyDescent="0.25">
      <c r="A242" s="21"/>
      <c r="B242" s="18" t="s">
        <v>83</v>
      </c>
      <c r="C242" s="18" t="s">
        <v>70</v>
      </c>
      <c r="D242" s="18" t="s">
        <v>71</v>
      </c>
      <c r="E242" s="18" t="s">
        <v>53</v>
      </c>
      <c r="F242" s="18" t="s">
        <v>54</v>
      </c>
      <c r="G242" s="18" t="s">
        <v>59</v>
      </c>
      <c r="H242" s="18" t="s">
        <v>33</v>
      </c>
      <c r="I242" s="22"/>
      <c r="J242" s="23"/>
      <c r="K242" s="23"/>
      <c r="L242" s="15" t="str">
        <f t="shared" si="26"/>
        <v/>
      </c>
      <c r="M242" s="15" t="str">
        <f t="shared" si="27"/>
        <v/>
      </c>
      <c r="N242" s="24"/>
    </row>
    <row r="243" spans="1:14" ht="15" customHeight="1" x14ac:dyDescent="0.25">
      <c r="A243" s="21"/>
      <c r="B243" s="18" t="s">
        <v>83</v>
      </c>
      <c r="C243" s="18" t="s">
        <v>70</v>
      </c>
      <c r="D243" s="18" t="s">
        <v>71</v>
      </c>
      <c r="E243" s="18" t="s">
        <v>53</v>
      </c>
      <c r="F243" s="18" t="s">
        <v>54</v>
      </c>
      <c r="G243" s="18" t="s">
        <v>60</v>
      </c>
      <c r="H243" s="18" t="s">
        <v>61</v>
      </c>
      <c r="I243" s="22"/>
      <c r="J243" s="23"/>
      <c r="K243" s="23"/>
      <c r="L243" s="15" t="str">
        <f t="shared" si="26"/>
        <v/>
      </c>
      <c r="M243" s="15" t="str">
        <f t="shared" si="27"/>
        <v/>
      </c>
      <c r="N243" s="24"/>
    </row>
    <row r="244" spans="1:14" ht="15" customHeight="1" x14ac:dyDescent="0.25">
      <c r="A244" s="21"/>
      <c r="B244" s="18" t="s">
        <v>83</v>
      </c>
      <c r="C244" s="18" t="s">
        <v>70</v>
      </c>
      <c r="D244" s="18" t="s">
        <v>71</v>
      </c>
      <c r="E244" s="18" t="s">
        <v>53</v>
      </c>
      <c r="F244" s="18" t="s">
        <v>54</v>
      </c>
      <c r="G244" s="18" t="s">
        <v>62</v>
      </c>
      <c r="H244" s="18" t="s">
        <v>63</v>
      </c>
      <c r="I244" s="22"/>
      <c r="J244" s="23"/>
      <c r="K244" s="23"/>
      <c r="L244" s="15" t="str">
        <f t="shared" si="26"/>
        <v/>
      </c>
      <c r="M244" s="15" t="str">
        <f t="shared" si="27"/>
        <v/>
      </c>
      <c r="N244" s="24"/>
    </row>
    <row r="245" spans="1:14" ht="15" customHeight="1" x14ac:dyDescent="0.25">
      <c r="A245" s="21"/>
      <c r="B245" s="18" t="s">
        <v>83</v>
      </c>
      <c r="C245" s="18" t="s">
        <v>70</v>
      </c>
      <c r="D245" s="18" t="s">
        <v>71</v>
      </c>
      <c r="E245" s="18" t="s">
        <v>53</v>
      </c>
      <c r="F245" s="18" t="s">
        <v>54</v>
      </c>
      <c r="G245" s="18" t="s">
        <v>64</v>
      </c>
      <c r="H245" s="18" t="s">
        <v>65</v>
      </c>
      <c r="I245" s="22"/>
      <c r="J245" s="23"/>
      <c r="K245" s="23"/>
      <c r="L245" s="15" t="str">
        <f t="shared" si="26"/>
        <v/>
      </c>
      <c r="M245" s="15" t="str">
        <f t="shared" si="27"/>
        <v/>
      </c>
      <c r="N245" s="24"/>
    </row>
    <row r="246" spans="1:14" ht="15" customHeight="1" x14ac:dyDescent="0.25">
      <c r="A246" s="21"/>
      <c r="B246" s="18" t="s">
        <v>83</v>
      </c>
      <c r="C246" s="18" t="s">
        <v>70</v>
      </c>
      <c r="D246" s="18" t="s">
        <v>71</v>
      </c>
      <c r="E246" s="18" t="s">
        <v>53</v>
      </c>
      <c r="F246" s="18" t="s">
        <v>54</v>
      </c>
      <c r="G246" s="18" t="s">
        <v>66</v>
      </c>
      <c r="H246" s="18" t="s">
        <v>67</v>
      </c>
      <c r="I246" s="22"/>
      <c r="J246" s="23"/>
      <c r="K246" s="23"/>
      <c r="L246" s="15" t="str">
        <f t="shared" si="26"/>
        <v/>
      </c>
      <c r="M246" s="15" t="str">
        <f t="shared" si="27"/>
        <v/>
      </c>
      <c r="N246" s="24"/>
    </row>
    <row r="247" spans="1:14" ht="15" customHeight="1" x14ac:dyDescent="0.25">
      <c r="A247" s="21"/>
      <c r="B247" s="18" t="s">
        <v>83</v>
      </c>
      <c r="C247" s="18" t="s">
        <v>70</v>
      </c>
      <c r="D247" s="18" t="s">
        <v>71</v>
      </c>
      <c r="E247" s="18" t="s">
        <v>53</v>
      </c>
      <c r="F247" s="18" t="s">
        <v>54</v>
      </c>
      <c r="G247" s="18" t="s">
        <v>68</v>
      </c>
      <c r="H247" s="18" t="s">
        <v>69</v>
      </c>
      <c r="I247" s="22"/>
      <c r="J247" s="23"/>
      <c r="K247" s="23"/>
      <c r="L247" s="15" t="str">
        <f t="shared" si="26"/>
        <v/>
      </c>
      <c r="M247" s="15" t="str">
        <f t="shared" si="27"/>
        <v/>
      </c>
      <c r="N247" s="24"/>
    </row>
    <row r="249" spans="1:14" ht="15.75" customHeight="1" x14ac:dyDescent="0.25">
      <c r="A249" s="1" t="s">
        <v>84</v>
      </c>
      <c r="B249" s="1"/>
      <c r="C249" s="1"/>
      <c r="D249" s="1"/>
      <c r="E249" s="1"/>
      <c r="F249" s="1"/>
      <c r="G249" s="1"/>
      <c r="H249" s="1"/>
      <c r="I249" s="1"/>
      <c r="J249" s="1"/>
      <c r="K249" s="1"/>
      <c r="L249" s="1"/>
      <c r="M249" s="1"/>
      <c r="N249" s="1"/>
    </row>
    <row r="250" spans="1:14" ht="15" customHeight="1" x14ac:dyDescent="0.25">
      <c r="A250" s="21"/>
      <c r="B250" s="13" t="s">
        <v>85</v>
      </c>
      <c r="C250" s="13" t="s">
        <v>33</v>
      </c>
      <c r="D250" s="13" t="s">
        <v>34</v>
      </c>
      <c r="E250" s="13" t="s">
        <v>35</v>
      </c>
      <c r="F250" s="13" t="s">
        <v>36</v>
      </c>
      <c r="G250" s="13" t="s">
        <v>37</v>
      </c>
      <c r="H250" s="13" t="s">
        <v>38</v>
      </c>
      <c r="I250" s="22"/>
      <c r="J250" s="23"/>
      <c r="K250" s="23"/>
      <c r="L250" s="15" t="str">
        <f t="shared" ref="L250:L265" si="28">IF(OR(J250="",K250=""),"",(J250+K250)/2)</f>
        <v/>
      </c>
      <c r="M250" s="15" t="str">
        <f t="shared" ref="M250:M265" si="29">IF(OR(J250="",K250=""),"",ABS(J250-K250))</f>
        <v/>
      </c>
      <c r="N250" s="24"/>
    </row>
    <row r="251" spans="1:14" ht="15" customHeight="1" x14ac:dyDescent="0.25">
      <c r="A251" s="21"/>
      <c r="B251" s="13" t="s">
        <v>85</v>
      </c>
      <c r="C251" s="13" t="s">
        <v>33</v>
      </c>
      <c r="D251" s="13" t="s">
        <v>34</v>
      </c>
      <c r="E251" s="13" t="s">
        <v>35</v>
      </c>
      <c r="F251" s="13" t="s">
        <v>36</v>
      </c>
      <c r="G251" s="13" t="s">
        <v>39</v>
      </c>
      <c r="H251" s="13" t="s">
        <v>40</v>
      </c>
      <c r="I251" s="22"/>
      <c r="J251" s="23"/>
      <c r="K251" s="23"/>
      <c r="L251" s="15" t="str">
        <f t="shared" si="28"/>
        <v/>
      </c>
      <c r="M251" s="15" t="str">
        <f t="shared" si="29"/>
        <v/>
      </c>
      <c r="N251" s="24"/>
    </row>
    <row r="252" spans="1:14" ht="15" customHeight="1" x14ac:dyDescent="0.25">
      <c r="A252" s="21"/>
      <c r="B252" s="13" t="s">
        <v>85</v>
      </c>
      <c r="C252" s="13" t="s">
        <v>33</v>
      </c>
      <c r="D252" s="13" t="s">
        <v>34</v>
      </c>
      <c r="E252" s="13" t="s">
        <v>35</v>
      </c>
      <c r="F252" s="13" t="s">
        <v>36</v>
      </c>
      <c r="G252" s="13" t="s">
        <v>41</v>
      </c>
      <c r="H252" s="13" t="s">
        <v>42</v>
      </c>
      <c r="I252" s="22"/>
      <c r="J252" s="23"/>
      <c r="K252" s="23"/>
      <c r="L252" s="15" t="str">
        <f t="shared" si="28"/>
        <v/>
      </c>
      <c r="M252" s="15" t="str">
        <f t="shared" si="29"/>
        <v/>
      </c>
      <c r="N252" s="24"/>
    </row>
    <row r="253" spans="1:14" ht="15" customHeight="1" x14ac:dyDescent="0.25">
      <c r="A253" s="21"/>
      <c r="B253" s="13" t="s">
        <v>85</v>
      </c>
      <c r="C253" s="13" t="s">
        <v>33</v>
      </c>
      <c r="D253" s="13" t="s">
        <v>34</v>
      </c>
      <c r="E253" s="13" t="s">
        <v>35</v>
      </c>
      <c r="F253" s="13" t="s">
        <v>36</v>
      </c>
      <c r="G253" s="13" t="s">
        <v>43</v>
      </c>
      <c r="H253" s="13" t="s">
        <v>44</v>
      </c>
      <c r="I253" s="22"/>
      <c r="J253" s="23"/>
      <c r="K253" s="23"/>
      <c r="L253" s="15" t="str">
        <f t="shared" si="28"/>
        <v/>
      </c>
      <c r="M253" s="15" t="str">
        <f t="shared" si="29"/>
        <v/>
      </c>
      <c r="N253" s="24"/>
    </row>
    <row r="254" spans="1:14" ht="15" customHeight="1" x14ac:dyDescent="0.25">
      <c r="A254" s="21"/>
      <c r="B254" s="13" t="s">
        <v>85</v>
      </c>
      <c r="C254" s="13" t="s">
        <v>33</v>
      </c>
      <c r="D254" s="13" t="s">
        <v>34</v>
      </c>
      <c r="E254" s="13" t="s">
        <v>35</v>
      </c>
      <c r="F254" s="13" t="s">
        <v>36</v>
      </c>
      <c r="G254" s="13" t="s">
        <v>45</v>
      </c>
      <c r="H254" s="13" t="s">
        <v>46</v>
      </c>
      <c r="I254" s="22"/>
      <c r="J254" s="23"/>
      <c r="K254" s="23"/>
      <c r="L254" s="15" t="str">
        <f t="shared" si="28"/>
        <v/>
      </c>
      <c r="M254" s="15" t="str">
        <f t="shared" si="29"/>
        <v/>
      </c>
      <c r="N254" s="24"/>
    </row>
    <row r="255" spans="1:14" ht="15" customHeight="1" x14ac:dyDescent="0.25">
      <c r="A255" s="21"/>
      <c r="B255" s="13" t="s">
        <v>85</v>
      </c>
      <c r="C255" s="13" t="s">
        <v>33</v>
      </c>
      <c r="D255" s="13" t="s">
        <v>34</v>
      </c>
      <c r="E255" s="13" t="s">
        <v>35</v>
      </c>
      <c r="F255" s="13" t="s">
        <v>36</v>
      </c>
      <c r="G255" s="13" t="s">
        <v>47</v>
      </c>
      <c r="H255" s="13" t="s">
        <v>48</v>
      </c>
      <c r="I255" s="22"/>
      <c r="J255" s="23"/>
      <c r="K255" s="23"/>
      <c r="L255" s="15" t="str">
        <f t="shared" si="28"/>
        <v/>
      </c>
      <c r="M255" s="15" t="str">
        <f t="shared" si="29"/>
        <v/>
      </c>
      <c r="N255" s="24"/>
    </row>
    <row r="256" spans="1:14" ht="15" customHeight="1" x14ac:dyDescent="0.25">
      <c r="A256" s="21"/>
      <c r="B256" s="13" t="s">
        <v>85</v>
      </c>
      <c r="C256" s="13" t="s">
        <v>33</v>
      </c>
      <c r="D256" s="13" t="s">
        <v>34</v>
      </c>
      <c r="E256" s="13" t="s">
        <v>35</v>
      </c>
      <c r="F256" s="13" t="s">
        <v>36</v>
      </c>
      <c r="G256" s="13" t="s">
        <v>49</v>
      </c>
      <c r="H256" s="13" t="s">
        <v>50</v>
      </c>
      <c r="I256" s="22"/>
      <c r="J256" s="23"/>
      <c r="K256" s="23"/>
      <c r="L256" s="15" t="str">
        <f t="shared" si="28"/>
        <v/>
      </c>
      <c r="M256" s="15" t="str">
        <f t="shared" si="29"/>
        <v/>
      </c>
      <c r="N256" s="24"/>
    </row>
    <row r="257" spans="1:14" ht="15" customHeight="1" x14ac:dyDescent="0.25">
      <c r="A257" s="21"/>
      <c r="B257" s="13" t="s">
        <v>85</v>
      </c>
      <c r="C257" s="13" t="s">
        <v>33</v>
      </c>
      <c r="D257" s="13" t="s">
        <v>34</v>
      </c>
      <c r="E257" s="13" t="s">
        <v>35</v>
      </c>
      <c r="F257" s="13" t="s">
        <v>36</v>
      </c>
      <c r="G257" s="13" t="s">
        <v>51</v>
      </c>
      <c r="H257" s="13" t="s">
        <v>52</v>
      </c>
      <c r="I257" s="22"/>
      <c r="J257" s="23"/>
      <c r="K257" s="23"/>
      <c r="L257" s="15" t="str">
        <f t="shared" si="28"/>
        <v/>
      </c>
      <c r="M257" s="15" t="str">
        <f t="shared" si="29"/>
        <v/>
      </c>
      <c r="N257" s="24"/>
    </row>
    <row r="258" spans="1:14" ht="15" customHeight="1" x14ac:dyDescent="0.25">
      <c r="A258" s="21"/>
      <c r="B258" s="13" t="s">
        <v>85</v>
      </c>
      <c r="C258" s="13" t="s">
        <v>33</v>
      </c>
      <c r="D258" s="13" t="s">
        <v>34</v>
      </c>
      <c r="E258" s="13" t="s">
        <v>53</v>
      </c>
      <c r="F258" s="13" t="s">
        <v>54</v>
      </c>
      <c r="G258" s="13" t="s">
        <v>55</v>
      </c>
      <c r="H258" s="13" t="s">
        <v>56</v>
      </c>
      <c r="I258" s="22"/>
      <c r="J258" s="23"/>
      <c r="K258" s="23"/>
      <c r="L258" s="15" t="str">
        <f t="shared" si="28"/>
        <v/>
      </c>
      <c r="M258" s="15" t="str">
        <f t="shared" si="29"/>
        <v/>
      </c>
      <c r="N258" s="24"/>
    </row>
    <row r="259" spans="1:14" ht="15" customHeight="1" x14ac:dyDescent="0.25">
      <c r="A259" s="21"/>
      <c r="B259" s="13" t="s">
        <v>85</v>
      </c>
      <c r="C259" s="13" t="s">
        <v>33</v>
      </c>
      <c r="D259" s="13" t="s">
        <v>34</v>
      </c>
      <c r="E259" s="13" t="s">
        <v>53</v>
      </c>
      <c r="F259" s="13" t="s">
        <v>54</v>
      </c>
      <c r="G259" s="13" t="s">
        <v>57</v>
      </c>
      <c r="H259" s="13" t="s">
        <v>58</v>
      </c>
      <c r="I259" s="22"/>
      <c r="J259" s="23"/>
      <c r="K259" s="23"/>
      <c r="L259" s="15" t="str">
        <f t="shared" si="28"/>
        <v/>
      </c>
      <c r="M259" s="15" t="str">
        <f t="shared" si="29"/>
        <v/>
      </c>
      <c r="N259" s="24"/>
    </row>
    <row r="260" spans="1:14" ht="15" customHeight="1" x14ac:dyDescent="0.25">
      <c r="A260" s="21"/>
      <c r="B260" s="13" t="s">
        <v>85</v>
      </c>
      <c r="C260" s="13" t="s">
        <v>33</v>
      </c>
      <c r="D260" s="13" t="s">
        <v>34</v>
      </c>
      <c r="E260" s="13" t="s">
        <v>53</v>
      </c>
      <c r="F260" s="13" t="s">
        <v>54</v>
      </c>
      <c r="G260" s="13" t="s">
        <v>59</v>
      </c>
      <c r="H260" s="13" t="s">
        <v>33</v>
      </c>
      <c r="I260" s="22"/>
      <c r="J260" s="23"/>
      <c r="K260" s="23"/>
      <c r="L260" s="15" t="str">
        <f t="shared" si="28"/>
        <v/>
      </c>
      <c r="M260" s="15" t="str">
        <f t="shared" si="29"/>
        <v/>
      </c>
      <c r="N260" s="24"/>
    </row>
    <row r="261" spans="1:14" ht="15" customHeight="1" x14ac:dyDescent="0.25">
      <c r="A261" s="21"/>
      <c r="B261" s="13" t="s">
        <v>85</v>
      </c>
      <c r="C261" s="13" t="s">
        <v>33</v>
      </c>
      <c r="D261" s="13" t="s">
        <v>34</v>
      </c>
      <c r="E261" s="13" t="s">
        <v>53</v>
      </c>
      <c r="F261" s="13" t="s">
        <v>54</v>
      </c>
      <c r="G261" s="13" t="s">
        <v>60</v>
      </c>
      <c r="H261" s="13" t="s">
        <v>61</v>
      </c>
      <c r="I261" s="22"/>
      <c r="J261" s="23"/>
      <c r="K261" s="23"/>
      <c r="L261" s="15" t="str">
        <f t="shared" si="28"/>
        <v/>
      </c>
      <c r="M261" s="15" t="str">
        <f t="shared" si="29"/>
        <v/>
      </c>
      <c r="N261" s="24"/>
    </row>
    <row r="262" spans="1:14" ht="15" customHeight="1" x14ac:dyDescent="0.25">
      <c r="A262" s="21"/>
      <c r="B262" s="13" t="s">
        <v>85</v>
      </c>
      <c r="C262" s="13" t="s">
        <v>33</v>
      </c>
      <c r="D262" s="13" t="s">
        <v>34</v>
      </c>
      <c r="E262" s="13" t="s">
        <v>53</v>
      </c>
      <c r="F262" s="13" t="s">
        <v>54</v>
      </c>
      <c r="G262" s="13" t="s">
        <v>62</v>
      </c>
      <c r="H262" s="13" t="s">
        <v>63</v>
      </c>
      <c r="I262" s="22"/>
      <c r="J262" s="23"/>
      <c r="K262" s="23"/>
      <c r="L262" s="15" t="str">
        <f t="shared" si="28"/>
        <v/>
      </c>
      <c r="M262" s="15" t="str">
        <f t="shared" si="29"/>
        <v/>
      </c>
      <c r="N262" s="24"/>
    </row>
    <row r="263" spans="1:14" ht="15" customHeight="1" x14ac:dyDescent="0.25">
      <c r="A263" s="21"/>
      <c r="B263" s="13" t="s">
        <v>85</v>
      </c>
      <c r="C263" s="13" t="s">
        <v>33</v>
      </c>
      <c r="D263" s="13" t="s">
        <v>34</v>
      </c>
      <c r="E263" s="13" t="s">
        <v>53</v>
      </c>
      <c r="F263" s="13" t="s">
        <v>54</v>
      </c>
      <c r="G263" s="13" t="s">
        <v>64</v>
      </c>
      <c r="H263" s="13" t="s">
        <v>65</v>
      </c>
      <c r="I263" s="22"/>
      <c r="J263" s="23"/>
      <c r="K263" s="23"/>
      <c r="L263" s="15" t="str">
        <f t="shared" si="28"/>
        <v/>
      </c>
      <c r="M263" s="15" t="str">
        <f t="shared" si="29"/>
        <v/>
      </c>
      <c r="N263" s="24"/>
    </row>
    <row r="264" spans="1:14" ht="15" customHeight="1" x14ac:dyDescent="0.25">
      <c r="A264" s="21"/>
      <c r="B264" s="13" t="s">
        <v>85</v>
      </c>
      <c r="C264" s="13" t="s">
        <v>33</v>
      </c>
      <c r="D264" s="13" t="s">
        <v>34</v>
      </c>
      <c r="E264" s="13" t="s">
        <v>53</v>
      </c>
      <c r="F264" s="13" t="s">
        <v>54</v>
      </c>
      <c r="G264" s="13" t="s">
        <v>66</v>
      </c>
      <c r="H264" s="13" t="s">
        <v>67</v>
      </c>
      <c r="I264" s="22"/>
      <c r="J264" s="23"/>
      <c r="K264" s="23"/>
      <c r="L264" s="15" t="str">
        <f t="shared" si="28"/>
        <v/>
      </c>
      <c r="M264" s="15" t="str">
        <f t="shared" si="29"/>
        <v/>
      </c>
      <c r="N264" s="24"/>
    </row>
    <row r="265" spans="1:14" ht="15" customHeight="1" x14ac:dyDescent="0.25">
      <c r="A265" s="21"/>
      <c r="B265" s="13" t="s">
        <v>85</v>
      </c>
      <c r="C265" s="13" t="s">
        <v>33</v>
      </c>
      <c r="D265" s="13" t="s">
        <v>34</v>
      </c>
      <c r="E265" s="13" t="s">
        <v>53</v>
      </c>
      <c r="F265" s="13" t="s">
        <v>54</v>
      </c>
      <c r="G265" s="13" t="s">
        <v>68</v>
      </c>
      <c r="H265" s="13" t="s">
        <v>69</v>
      </c>
      <c r="I265" s="22"/>
      <c r="J265" s="23"/>
      <c r="K265" s="23"/>
      <c r="L265" s="15" t="str">
        <f t="shared" si="28"/>
        <v/>
      </c>
      <c r="M265" s="15" t="str">
        <f t="shared" si="29"/>
        <v/>
      </c>
      <c r="N265" s="24"/>
    </row>
    <row r="267" spans="1:14" ht="15" customHeight="1" x14ac:dyDescent="0.25">
      <c r="A267" s="21"/>
      <c r="B267" s="18" t="s">
        <v>85</v>
      </c>
      <c r="C267" s="18" t="s">
        <v>70</v>
      </c>
      <c r="D267" s="18" t="s">
        <v>71</v>
      </c>
      <c r="E267" s="18" t="s">
        <v>35</v>
      </c>
      <c r="F267" s="18" t="s">
        <v>36</v>
      </c>
      <c r="G267" s="18" t="s">
        <v>37</v>
      </c>
      <c r="H267" s="18" t="s">
        <v>38</v>
      </c>
      <c r="I267" s="22"/>
      <c r="J267" s="23"/>
      <c r="K267" s="23"/>
      <c r="L267" s="15" t="str">
        <f t="shared" ref="L267:L282" si="30">IF(OR(J267="",K267=""),"",(J267+K267)/2)</f>
        <v/>
      </c>
      <c r="M267" s="15" t="str">
        <f t="shared" ref="M267:M282" si="31">IF(OR(J267="",K267=""),"",ABS(J267-K267))</f>
        <v/>
      </c>
      <c r="N267" s="24"/>
    </row>
    <row r="268" spans="1:14" ht="15" customHeight="1" x14ac:dyDescent="0.25">
      <c r="A268" s="21"/>
      <c r="B268" s="18" t="s">
        <v>85</v>
      </c>
      <c r="C268" s="18" t="s">
        <v>70</v>
      </c>
      <c r="D268" s="18" t="s">
        <v>71</v>
      </c>
      <c r="E268" s="18" t="s">
        <v>35</v>
      </c>
      <c r="F268" s="18" t="s">
        <v>36</v>
      </c>
      <c r="G268" s="18" t="s">
        <v>39</v>
      </c>
      <c r="H268" s="18" t="s">
        <v>40</v>
      </c>
      <c r="I268" s="22"/>
      <c r="J268" s="23"/>
      <c r="K268" s="23"/>
      <c r="L268" s="15" t="str">
        <f t="shared" si="30"/>
        <v/>
      </c>
      <c r="M268" s="15" t="str">
        <f t="shared" si="31"/>
        <v/>
      </c>
      <c r="N268" s="24"/>
    </row>
    <row r="269" spans="1:14" ht="15" customHeight="1" x14ac:dyDescent="0.25">
      <c r="A269" s="21"/>
      <c r="B269" s="18" t="s">
        <v>85</v>
      </c>
      <c r="C269" s="18" t="s">
        <v>70</v>
      </c>
      <c r="D269" s="18" t="s">
        <v>71</v>
      </c>
      <c r="E269" s="18" t="s">
        <v>35</v>
      </c>
      <c r="F269" s="18" t="s">
        <v>36</v>
      </c>
      <c r="G269" s="18" t="s">
        <v>41</v>
      </c>
      <c r="H269" s="18" t="s">
        <v>42</v>
      </c>
      <c r="I269" s="22"/>
      <c r="J269" s="23"/>
      <c r="K269" s="23"/>
      <c r="L269" s="15" t="str">
        <f t="shared" si="30"/>
        <v/>
      </c>
      <c r="M269" s="15" t="str">
        <f t="shared" si="31"/>
        <v/>
      </c>
      <c r="N269" s="24"/>
    </row>
    <row r="270" spans="1:14" ht="15" customHeight="1" x14ac:dyDescent="0.25">
      <c r="A270" s="21"/>
      <c r="B270" s="18" t="s">
        <v>85</v>
      </c>
      <c r="C270" s="18" t="s">
        <v>70</v>
      </c>
      <c r="D270" s="18" t="s">
        <v>71</v>
      </c>
      <c r="E270" s="18" t="s">
        <v>35</v>
      </c>
      <c r="F270" s="18" t="s">
        <v>36</v>
      </c>
      <c r="G270" s="18" t="s">
        <v>43</v>
      </c>
      <c r="H270" s="18" t="s">
        <v>44</v>
      </c>
      <c r="I270" s="22"/>
      <c r="J270" s="23"/>
      <c r="K270" s="23"/>
      <c r="L270" s="15" t="str">
        <f t="shared" si="30"/>
        <v/>
      </c>
      <c r="M270" s="15" t="str">
        <f t="shared" si="31"/>
        <v/>
      </c>
      <c r="N270" s="24"/>
    </row>
    <row r="271" spans="1:14" ht="15" customHeight="1" x14ac:dyDescent="0.25">
      <c r="A271" s="21"/>
      <c r="B271" s="18" t="s">
        <v>85</v>
      </c>
      <c r="C271" s="18" t="s">
        <v>70</v>
      </c>
      <c r="D271" s="18" t="s">
        <v>71</v>
      </c>
      <c r="E271" s="18" t="s">
        <v>35</v>
      </c>
      <c r="F271" s="18" t="s">
        <v>36</v>
      </c>
      <c r="G271" s="18" t="s">
        <v>45</v>
      </c>
      <c r="H271" s="18" t="s">
        <v>46</v>
      </c>
      <c r="I271" s="22"/>
      <c r="J271" s="23"/>
      <c r="K271" s="23"/>
      <c r="L271" s="15" t="str">
        <f t="shared" si="30"/>
        <v/>
      </c>
      <c r="M271" s="15" t="str">
        <f t="shared" si="31"/>
        <v/>
      </c>
      <c r="N271" s="24"/>
    </row>
    <row r="272" spans="1:14" ht="15" customHeight="1" x14ac:dyDescent="0.25">
      <c r="A272" s="21"/>
      <c r="B272" s="18" t="s">
        <v>85</v>
      </c>
      <c r="C272" s="18" t="s">
        <v>70</v>
      </c>
      <c r="D272" s="18" t="s">
        <v>71</v>
      </c>
      <c r="E272" s="18" t="s">
        <v>35</v>
      </c>
      <c r="F272" s="18" t="s">
        <v>36</v>
      </c>
      <c r="G272" s="18" t="s">
        <v>47</v>
      </c>
      <c r="H272" s="18" t="s">
        <v>48</v>
      </c>
      <c r="I272" s="22"/>
      <c r="J272" s="23"/>
      <c r="K272" s="23"/>
      <c r="L272" s="15" t="str">
        <f t="shared" si="30"/>
        <v/>
      </c>
      <c r="M272" s="15" t="str">
        <f t="shared" si="31"/>
        <v/>
      </c>
      <c r="N272" s="24"/>
    </row>
    <row r="273" spans="1:14" ht="15" customHeight="1" x14ac:dyDescent="0.25">
      <c r="A273" s="21"/>
      <c r="B273" s="18" t="s">
        <v>85</v>
      </c>
      <c r="C273" s="18" t="s">
        <v>70</v>
      </c>
      <c r="D273" s="18" t="s">
        <v>71</v>
      </c>
      <c r="E273" s="18" t="s">
        <v>35</v>
      </c>
      <c r="F273" s="18" t="s">
        <v>36</v>
      </c>
      <c r="G273" s="18" t="s">
        <v>49</v>
      </c>
      <c r="H273" s="18" t="s">
        <v>50</v>
      </c>
      <c r="I273" s="22"/>
      <c r="J273" s="23"/>
      <c r="K273" s="23"/>
      <c r="L273" s="15" t="str">
        <f t="shared" si="30"/>
        <v/>
      </c>
      <c r="M273" s="15" t="str">
        <f t="shared" si="31"/>
        <v/>
      </c>
      <c r="N273" s="24"/>
    </row>
    <row r="274" spans="1:14" ht="15" customHeight="1" x14ac:dyDescent="0.25">
      <c r="A274" s="21"/>
      <c r="B274" s="18" t="s">
        <v>85</v>
      </c>
      <c r="C274" s="18" t="s">
        <v>70</v>
      </c>
      <c r="D274" s="18" t="s">
        <v>71</v>
      </c>
      <c r="E274" s="18" t="s">
        <v>35</v>
      </c>
      <c r="F274" s="18" t="s">
        <v>36</v>
      </c>
      <c r="G274" s="18" t="s">
        <v>51</v>
      </c>
      <c r="H274" s="18" t="s">
        <v>52</v>
      </c>
      <c r="I274" s="22"/>
      <c r="J274" s="23"/>
      <c r="K274" s="23"/>
      <c r="L274" s="15" t="str">
        <f t="shared" si="30"/>
        <v/>
      </c>
      <c r="M274" s="15" t="str">
        <f t="shared" si="31"/>
        <v/>
      </c>
      <c r="N274" s="24"/>
    </row>
    <row r="275" spans="1:14" ht="15" customHeight="1" x14ac:dyDescent="0.25">
      <c r="A275" s="21"/>
      <c r="B275" s="18" t="s">
        <v>85</v>
      </c>
      <c r="C275" s="18" t="s">
        <v>70</v>
      </c>
      <c r="D275" s="18" t="s">
        <v>71</v>
      </c>
      <c r="E275" s="18" t="s">
        <v>53</v>
      </c>
      <c r="F275" s="18" t="s">
        <v>54</v>
      </c>
      <c r="G275" s="18" t="s">
        <v>55</v>
      </c>
      <c r="H275" s="18" t="s">
        <v>56</v>
      </c>
      <c r="I275" s="22"/>
      <c r="J275" s="23"/>
      <c r="K275" s="23"/>
      <c r="L275" s="15" t="str">
        <f t="shared" si="30"/>
        <v/>
      </c>
      <c r="M275" s="15" t="str">
        <f t="shared" si="31"/>
        <v/>
      </c>
      <c r="N275" s="24"/>
    </row>
    <row r="276" spans="1:14" ht="15" customHeight="1" x14ac:dyDescent="0.25">
      <c r="A276" s="21"/>
      <c r="B276" s="18" t="s">
        <v>85</v>
      </c>
      <c r="C276" s="18" t="s">
        <v>70</v>
      </c>
      <c r="D276" s="18" t="s">
        <v>71</v>
      </c>
      <c r="E276" s="18" t="s">
        <v>53</v>
      </c>
      <c r="F276" s="18" t="s">
        <v>54</v>
      </c>
      <c r="G276" s="18" t="s">
        <v>57</v>
      </c>
      <c r="H276" s="18" t="s">
        <v>58</v>
      </c>
      <c r="I276" s="22"/>
      <c r="J276" s="23"/>
      <c r="K276" s="23"/>
      <c r="L276" s="15" t="str">
        <f t="shared" si="30"/>
        <v/>
      </c>
      <c r="M276" s="15" t="str">
        <f t="shared" si="31"/>
        <v/>
      </c>
      <c r="N276" s="24"/>
    </row>
    <row r="277" spans="1:14" ht="15" customHeight="1" x14ac:dyDescent="0.25">
      <c r="A277" s="21"/>
      <c r="B277" s="18" t="s">
        <v>85</v>
      </c>
      <c r="C277" s="18" t="s">
        <v>70</v>
      </c>
      <c r="D277" s="18" t="s">
        <v>71</v>
      </c>
      <c r="E277" s="18" t="s">
        <v>53</v>
      </c>
      <c r="F277" s="18" t="s">
        <v>54</v>
      </c>
      <c r="G277" s="18" t="s">
        <v>59</v>
      </c>
      <c r="H277" s="18" t="s">
        <v>33</v>
      </c>
      <c r="I277" s="22"/>
      <c r="J277" s="23"/>
      <c r="K277" s="23"/>
      <c r="L277" s="15" t="str">
        <f t="shared" si="30"/>
        <v/>
      </c>
      <c r="M277" s="15" t="str">
        <f t="shared" si="31"/>
        <v/>
      </c>
      <c r="N277" s="24"/>
    </row>
    <row r="278" spans="1:14" ht="15" customHeight="1" x14ac:dyDescent="0.25">
      <c r="A278" s="21"/>
      <c r="B278" s="18" t="s">
        <v>85</v>
      </c>
      <c r="C278" s="18" t="s">
        <v>70</v>
      </c>
      <c r="D278" s="18" t="s">
        <v>71</v>
      </c>
      <c r="E278" s="18" t="s">
        <v>53</v>
      </c>
      <c r="F278" s="18" t="s">
        <v>54</v>
      </c>
      <c r="G278" s="18" t="s">
        <v>60</v>
      </c>
      <c r="H278" s="18" t="s">
        <v>61</v>
      </c>
      <c r="I278" s="22"/>
      <c r="J278" s="23"/>
      <c r="K278" s="23"/>
      <c r="L278" s="15" t="str">
        <f t="shared" si="30"/>
        <v/>
      </c>
      <c r="M278" s="15" t="str">
        <f t="shared" si="31"/>
        <v/>
      </c>
      <c r="N278" s="24"/>
    </row>
    <row r="279" spans="1:14" ht="15" customHeight="1" x14ac:dyDescent="0.25">
      <c r="A279" s="21"/>
      <c r="B279" s="18" t="s">
        <v>85</v>
      </c>
      <c r="C279" s="18" t="s">
        <v>70</v>
      </c>
      <c r="D279" s="18" t="s">
        <v>71</v>
      </c>
      <c r="E279" s="18" t="s">
        <v>53</v>
      </c>
      <c r="F279" s="18" t="s">
        <v>54</v>
      </c>
      <c r="G279" s="18" t="s">
        <v>62</v>
      </c>
      <c r="H279" s="18" t="s">
        <v>63</v>
      </c>
      <c r="I279" s="22"/>
      <c r="J279" s="23"/>
      <c r="K279" s="23"/>
      <c r="L279" s="15" t="str">
        <f t="shared" si="30"/>
        <v/>
      </c>
      <c r="M279" s="15" t="str">
        <f t="shared" si="31"/>
        <v/>
      </c>
      <c r="N279" s="24"/>
    </row>
    <row r="280" spans="1:14" ht="15" customHeight="1" x14ac:dyDescent="0.25">
      <c r="A280" s="21"/>
      <c r="B280" s="18" t="s">
        <v>85</v>
      </c>
      <c r="C280" s="18" t="s">
        <v>70</v>
      </c>
      <c r="D280" s="18" t="s">
        <v>71</v>
      </c>
      <c r="E280" s="18" t="s">
        <v>53</v>
      </c>
      <c r="F280" s="18" t="s">
        <v>54</v>
      </c>
      <c r="G280" s="18" t="s">
        <v>64</v>
      </c>
      <c r="H280" s="18" t="s">
        <v>65</v>
      </c>
      <c r="I280" s="22"/>
      <c r="J280" s="23"/>
      <c r="K280" s="23"/>
      <c r="L280" s="15" t="str">
        <f t="shared" si="30"/>
        <v/>
      </c>
      <c r="M280" s="15" t="str">
        <f t="shared" si="31"/>
        <v/>
      </c>
      <c r="N280" s="24"/>
    </row>
    <row r="281" spans="1:14" ht="15" customHeight="1" x14ac:dyDescent="0.25">
      <c r="A281" s="21"/>
      <c r="B281" s="18" t="s">
        <v>85</v>
      </c>
      <c r="C281" s="18" t="s">
        <v>70</v>
      </c>
      <c r="D281" s="18" t="s">
        <v>71</v>
      </c>
      <c r="E281" s="18" t="s">
        <v>53</v>
      </c>
      <c r="F281" s="18" t="s">
        <v>54</v>
      </c>
      <c r="G281" s="18" t="s">
        <v>66</v>
      </c>
      <c r="H281" s="18" t="s">
        <v>67</v>
      </c>
      <c r="I281" s="22"/>
      <c r="J281" s="23"/>
      <c r="K281" s="23"/>
      <c r="L281" s="15" t="str">
        <f t="shared" si="30"/>
        <v/>
      </c>
      <c r="M281" s="15" t="str">
        <f t="shared" si="31"/>
        <v/>
      </c>
      <c r="N281" s="24"/>
    </row>
    <row r="282" spans="1:14" ht="15" customHeight="1" x14ac:dyDescent="0.25">
      <c r="A282" s="21"/>
      <c r="B282" s="18" t="s">
        <v>85</v>
      </c>
      <c r="C282" s="18" t="s">
        <v>70</v>
      </c>
      <c r="D282" s="18" t="s">
        <v>71</v>
      </c>
      <c r="E282" s="18" t="s">
        <v>53</v>
      </c>
      <c r="F282" s="18" t="s">
        <v>54</v>
      </c>
      <c r="G282" s="18" t="s">
        <v>68</v>
      </c>
      <c r="H282" s="18" t="s">
        <v>69</v>
      </c>
      <c r="I282" s="22"/>
      <c r="J282" s="23"/>
      <c r="K282" s="23"/>
      <c r="L282" s="15" t="str">
        <f t="shared" si="30"/>
        <v/>
      </c>
      <c r="M282" s="15" t="str">
        <f t="shared" si="31"/>
        <v/>
      </c>
      <c r="N282" s="24"/>
    </row>
    <row r="284" spans="1:14" ht="15.75" customHeight="1" x14ac:dyDescent="0.25">
      <c r="A284" s="1" t="s">
        <v>86</v>
      </c>
      <c r="B284" s="1"/>
      <c r="C284" s="1"/>
      <c r="D284" s="1"/>
      <c r="E284" s="1"/>
      <c r="F284" s="1"/>
      <c r="G284" s="1"/>
      <c r="H284" s="1"/>
      <c r="I284" s="1"/>
      <c r="J284" s="1"/>
      <c r="K284" s="1"/>
      <c r="L284" s="1"/>
      <c r="M284" s="1"/>
      <c r="N284" s="1"/>
    </row>
    <row r="285" spans="1:14" ht="15" customHeight="1" x14ac:dyDescent="0.25">
      <c r="A285" s="21"/>
      <c r="B285" s="13" t="s">
        <v>87</v>
      </c>
      <c r="C285" s="13" t="s">
        <v>33</v>
      </c>
      <c r="D285" s="13" t="s">
        <v>34</v>
      </c>
      <c r="E285" s="13" t="s">
        <v>35</v>
      </c>
      <c r="F285" s="13" t="s">
        <v>36</v>
      </c>
      <c r="G285" s="13" t="s">
        <v>37</v>
      </c>
      <c r="H285" s="13" t="s">
        <v>38</v>
      </c>
      <c r="I285" s="22"/>
      <c r="J285" s="23"/>
      <c r="K285" s="23"/>
      <c r="L285" s="15" t="str">
        <f t="shared" ref="L285:L300" si="32">IF(OR(J285="",K285=""),"",(J285+K285)/2)</f>
        <v/>
      </c>
      <c r="M285" s="15" t="str">
        <f t="shared" ref="M285:M300" si="33">IF(OR(J285="",K285=""),"",ABS(J285-K285))</f>
        <v/>
      </c>
      <c r="N285" s="24"/>
    </row>
    <row r="286" spans="1:14" ht="15" customHeight="1" x14ac:dyDescent="0.25">
      <c r="A286" s="21"/>
      <c r="B286" s="13" t="s">
        <v>87</v>
      </c>
      <c r="C286" s="13" t="s">
        <v>33</v>
      </c>
      <c r="D286" s="13" t="s">
        <v>34</v>
      </c>
      <c r="E286" s="13" t="s">
        <v>35</v>
      </c>
      <c r="F286" s="13" t="s">
        <v>36</v>
      </c>
      <c r="G286" s="13" t="s">
        <v>39</v>
      </c>
      <c r="H286" s="13" t="s">
        <v>40</v>
      </c>
      <c r="I286" s="22"/>
      <c r="J286" s="23"/>
      <c r="K286" s="23"/>
      <c r="L286" s="15" t="str">
        <f t="shared" si="32"/>
        <v/>
      </c>
      <c r="M286" s="15" t="str">
        <f t="shared" si="33"/>
        <v/>
      </c>
      <c r="N286" s="24"/>
    </row>
    <row r="287" spans="1:14" ht="15" customHeight="1" x14ac:dyDescent="0.25">
      <c r="A287" s="21"/>
      <c r="B287" s="13" t="s">
        <v>87</v>
      </c>
      <c r="C287" s="13" t="s">
        <v>33</v>
      </c>
      <c r="D287" s="13" t="s">
        <v>34</v>
      </c>
      <c r="E287" s="13" t="s">
        <v>35</v>
      </c>
      <c r="F287" s="13" t="s">
        <v>36</v>
      </c>
      <c r="G287" s="13" t="s">
        <v>41</v>
      </c>
      <c r="H287" s="13" t="s">
        <v>42</v>
      </c>
      <c r="I287" s="22"/>
      <c r="J287" s="23"/>
      <c r="K287" s="23"/>
      <c r="L287" s="15" t="str">
        <f t="shared" si="32"/>
        <v/>
      </c>
      <c r="M287" s="15" t="str">
        <f t="shared" si="33"/>
        <v/>
      </c>
      <c r="N287" s="24"/>
    </row>
    <row r="288" spans="1:14" ht="15" customHeight="1" x14ac:dyDescent="0.25">
      <c r="A288" s="21"/>
      <c r="B288" s="13" t="s">
        <v>87</v>
      </c>
      <c r="C288" s="13" t="s">
        <v>33</v>
      </c>
      <c r="D288" s="13" t="s">
        <v>34</v>
      </c>
      <c r="E288" s="13" t="s">
        <v>35</v>
      </c>
      <c r="F288" s="13" t="s">
        <v>36</v>
      </c>
      <c r="G288" s="13" t="s">
        <v>43</v>
      </c>
      <c r="H288" s="13" t="s">
        <v>44</v>
      </c>
      <c r="I288" s="22"/>
      <c r="J288" s="23"/>
      <c r="K288" s="23"/>
      <c r="L288" s="15" t="str">
        <f t="shared" si="32"/>
        <v/>
      </c>
      <c r="M288" s="15" t="str">
        <f t="shared" si="33"/>
        <v/>
      </c>
      <c r="N288" s="24"/>
    </row>
    <row r="289" spans="1:14" ht="15" customHeight="1" x14ac:dyDescent="0.25">
      <c r="A289" s="21"/>
      <c r="B289" s="13" t="s">
        <v>87</v>
      </c>
      <c r="C289" s="13" t="s">
        <v>33</v>
      </c>
      <c r="D289" s="13" t="s">
        <v>34</v>
      </c>
      <c r="E289" s="13" t="s">
        <v>35</v>
      </c>
      <c r="F289" s="13" t="s">
        <v>36</v>
      </c>
      <c r="G289" s="13" t="s">
        <v>45</v>
      </c>
      <c r="H289" s="13" t="s">
        <v>46</v>
      </c>
      <c r="I289" s="22"/>
      <c r="J289" s="23"/>
      <c r="K289" s="23"/>
      <c r="L289" s="15" t="str">
        <f t="shared" si="32"/>
        <v/>
      </c>
      <c r="M289" s="15" t="str">
        <f t="shared" si="33"/>
        <v/>
      </c>
      <c r="N289" s="24"/>
    </row>
    <row r="290" spans="1:14" ht="15" customHeight="1" x14ac:dyDescent="0.25">
      <c r="A290" s="21"/>
      <c r="B290" s="13" t="s">
        <v>87</v>
      </c>
      <c r="C290" s="13" t="s">
        <v>33</v>
      </c>
      <c r="D290" s="13" t="s">
        <v>34</v>
      </c>
      <c r="E290" s="13" t="s">
        <v>35</v>
      </c>
      <c r="F290" s="13" t="s">
        <v>36</v>
      </c>
      <c r="G290" s="13" t="s">
        <v>47</v>
      </c>
      <c r="H290" s="13" t="s">
        <v>48</v>
      </c>
      <c r="I290" s="22"/>
      <c r="J290" s="23"/>
      <c r="K290" s="23"/>
      <c r="L290" s="15" t="str">
        <f t="shared" si="32"/>
        <v/>
      </c>
      <c r="M290" s="15" t="str">
        <f t="shared" si="33"/>
        <v/>
      </c>
      <c r="N290" s="24"/>
    </row>
    <row r="291" spans="1:14" ht="15" customHeight="1" x14ac:dyDescent="0.25">
      <c r="A291" s="21"/>
      <c r="B291" s="13" t="s">
        <v>87</v>
      </c>
      <c r="C291" s="13" t="s">
        <v>33</v>
      </c>
      <c r="D291" s="13" t="s">
        <v>34</v>
      </c>
      <c r="E291" s="13" t="s">
        <v>35</v>
      </c>
      <c r="F291" s="13" t="s">
        <v>36</v>
      </c>
      <c r="G291" s="13" t="s">
        <v>49</v>
      </c>
      <c r="H291" s="13" t="s">
        <v>50</v>
      </c>
      <c r="I291" s="22"/>
      <c r="J291" s="23"/>
      <c r="K291" s="23"/>
      <c r="L291" s="15" t="str">
        <f t="shared" si="32"/>
        <v/>
      </c>
      <c r="M291" s="15" t="str">
        <f t="shared" si="33"/>
        <v/>
      </c>
      <c r="N291" s="24"/>
    </row>
    <row r="292" spans="1:14" ht="15" customHeight="1" x14ac:dyDescent="0.25">
      <c r="A292" s="21"/>
      <c r="B292" s="13" t="s">
        <v>87</v>
      </c>
      <c r="C292" s="13" t="s">
        <v>33</v>
      </c>
      <c r="D292" s="13" t="s">
        <v>34</v>
      </c>
      <c r="E292" s="13" t="s">
        <v>35</v>
      </c>
      <c r="F292" s="13" t="s">
        <v>36</v>
      </c>
      <c r="G292" s="13" t="s">
        <v>51</v>
      </c>
      <c r="H292" s="13" t="s">
        <v>52</v>
      </c>
      <c r="I292" s="22"/>
      <c r="J292" s="23"/>
      <c r="K292" s="23"/>
      <c r="L292" s="15" t="str">
        <f t="shared" si="32"/>
        <v/>
      </c>
      <c r="M292" s="15" t="str">
        <f t="shared" si="33"/>
        <v/>
      </c>
      <c r="N292" s="24"/>
    </row>
    <row r="293" spans="1:14" ht="15" customHeight="1" x14ac:dyDescent="0.25">
      <c r="A293" s="21"/>
      <c r="B293" s="13" t="s">
        <v>87</v>
      </c>
      <c r="C293" s="13" t="s">
        <v>33</v>
      </c>
      <c r="D293" s="13" t="s">
        <v>34</v>
      </c>
      <c r="E293" s="13" t="s">
        <v>53</v>
      </c>
      <c r="F293" s="13" t="s">
        <v>54</v>
      </c>
      <c r="G293" s="13" t="s">
        <v>55</v>
      </c>
      <c r="H293" s="13" t="s">
        <v>56</v>
      </c>
      <c r="I293" s="22"/>
      <c r="J293" s="23"/>
      <c r="K293" s="23"/>
      <c r="L293" s="15" t="str">
        <f t="shared" si="32"/>
        <v/>
      </c>
      <c r="M293" s="15" t="str">
        <f t="shared" si="33"/>
        <v/>
      </c>
      <c r="N293" s="24"/>
    </row>
    <row r="294" spans="1:14" ht="15" customHeight="1" x14ac:dyDescent="0.25">
      <c r="A294" s="21"/>
      <c r="B294" s="13" t="s">
        <v>87</v>
      </c>
      <c r="C294" s="13" t="s">
        <v>33</v>
      </c>
      <c r="D294" s="13" t="s">
        <v>34</v>
      </c>
      <c r="E294" s="13" t="s">
        <v>53</v>
      </c>
      <c r="F294" s="13" t="s">
        <v>54</v>
      </c>
      <c r="G294" s="13" t="s">
        <v>57</v>
      </c>
      <c r="H294" s="13" t="s">
        <v>58</v>
      </c>
      <c r="I294" s="22"/>
      <c r="J294" s="23"/>
      <c r="K294" s="23"/>
      <c r="L294" s="15" t="str">
        <f t="shared" si="32"/>
        <v/>
      </c>
      <c r="M294" s="15" t="str">
        <f t="shared" si="33"/>
        <v/>
      </c>
      <c r="N294" s="24"/>
    </row>
    <row r="295" spans="1:14" ht="15" customHeight="1" x14ac:dyDescent="0.25">
      <c r="A295" s="21"/>
      <c r="B295" s="13" t="s">
        <v>87</v>
      </c>
      <c r="C295" s="13" t="s">
        <v>33</v>
      </c>
      <c r="D295" s="13" t="s">
        <v>34</v>
      </c>
      <c r="E295" s="13" t="s">
        <v>53</v>
      </c>
      <c r="F295" s="13" t="s">
        <v>54</v>
      </c>
      <c r="G295" s="13" t="s">
        <v>59</v>
      </c>
      <c r="H295" s="13" t="s">
        <v>33</v>
      </c>
      <c r="I295" s="22"/>
      <c r="J295" s="23"/>
      <c r="K295" s="23"/>
      <c r="L295" s="15" t="str">
        <f t="shared" si="32"/>
        <v/>
      </c>
      <c r="M295" s="15" t="str">
        <f t="shared" si="33"/>
        <v/>
      </c>
      <c r="N295" s="24"/>
    </row>
    <row r="296" spans="1:14" ht="15" customHeight="1" x14ac:dyDescent="0.25">
      <c r="A296" s="21"/>
      <c r="B296" s="13" t="s">
        <v>87</v>
      </c>
      <c r="C296" s="13" t="s">
        <v>33</v>
      </c>
      <c r="D296" s="13" t="s">
        <v>34</v>
      </c>
      <c r="E296" s="13" t="s">
        <v>53</v>
      </c>
      <c r="F296" s="13" t="s">
        <v>54</v>
      </c>
      <c r="G296" s="13" t="s">
        <v>60</v>
      </c>
      <c r="H296" s="13" t="s">
        <v>61</v>
      </c>
      <c r="I296" s="22"/>
      <c r="J296" s="23"/>
      <c r="K296" s="23"/>
      <c r="L296" s="15" t="str">
        <f t="shared" si="32"/>
        <v/>
      </c>
      <c r="M296" s="15" t="str">
        <f t="shared" si="33"/>
        <v/>
      </c>
      <c r="N296" s="24"/>
    </row>
    <row r="297" spans="1:14" ht="15" customHeight="1" x14ac:dyDescent="0.25">
      <c r="A297" s="21"/>
      <c r="B297" s="13" t="s">
        <v>87</v>
      </c>
      <c r="C297" s="13" t="s">
        <v>33</v>
      </c>
      <c r="D297" s="13" t="s">
        <v>34</v>
      </c>
      <c r="E297" s="13" t="s">
        <v>53</v>
      </c>
      <c r="F297" s="13" t="s">
        <v>54</v>
      </c>
      <c r="G297" s="13" t="s">
        <v>62</v>
      </c>
      <c r="H297" s="13" t="s">
        <v>63</v>
      </c>
      <c r="I297" s="22"/>
      <c r="J297" s="23"/>
      <c r="K297" s="23"/>
      <c r="L297" s="15" t="str">
        <f t="shared" si="32"/>
        <v/>
      </c>
      <c r="M297" s="15" t="str">
        <f t="shared" si="33"/>
        <v/>
      </c>
      <c r="N297" s="24"/>
    </row>
    <row r="298" spans="1:14" ht="15" customHeight="1" x14ac:dyDescent="0.25">
      <c r="A298" s="21"/>
      <c r="B298" s="13" t="s">
        <v>87</v>
      </c>
      <c r="C298" s="13" t="s">
        <v>33</v>
      </c>
      <c r="D298" s="13" t="s">
        <v>34</v>
      </c>
      <c r="E298" s="13" t="s">
        <v>53</v>
      </c>
      <c r="F298" s="13" t="s">
        <v>54</v>
      </c>
      <c r="G298" s="13" t="s">
        <v>64</v>
      </c>
      <c r="H298" s="13" t="s">
        <v>65</v>
      </c>
      <c r="I298" s="22"/>
      <c r="J298" s="23"/>
      <c r="K298" s="23"/>
      <c r="L298" s="15" t="str">
        <f t="shared" si="32"/>
        <v/>
      </c>
      <c r="M298" s="15" t="str">
        <f t="shared" si="33"/>
        <v/>
      </c>
      <c r="N298" s="24"/>
    </row>
    <row r="299" spans="1:14" ht="15" customHeight="1" x14ac:dyDescent="0.25">
      <c r="A299" s="21"/>
      <c r="B299" s="13" t="s">
        <v>87</v>
      </c>
      <c r="C299" s="13" t="s">
        <v>33</v>
      </c>
      <c r="D299" s="13" t="s">
        <v>34</v>
      </c>
      <c r="E299" s="13" t="s">
        <v>53</v>
      </c>
      <c r="F299" s="13" t="s">
        <v>54</v>
      </c>
      <c r="G299" s="13" t="s">
        <v>66</v>
      </c>
      <c r="H299" s="13" t="s">
        <v>67</v>
      </c>
      <c r="I299" s="22"/>
      <c r="J299" s="23"/>
      <c r="K299" s="23"/>
      <c r="L299" s="15" t="str">
        <f t="shared" si="32"/>
        <v/>
      </c>
      <c r="M299" s="15" t="str">
        <f t="shared" si="33"/>
        <v/>
      </c>
      <c r="N299" s="24"/>
    </row>
    <row r="300" spans="1:14" ht="15" customHeight="1" x14ac:dyDescent="0.25">
      <c r="A300" s="21"/>
      <c r="B300" s="13" t="s">
        <v>87</v>
      </c>
      <c r="C300" s="13" t="s">
        <v>33</v>
      </c>
      <c r="D300" s="13" t="s">
        <v>34</v>
      </c>
      <c r="E300" s="13" t="s">
        <v>53</v>
      </c>
      <c r="F300" s="13" t="s">
        <v>54</v>
      </c>
      <c r="G300" s="13" t="s">
        <v>68</v>
      </c>
      <c r="H300" s="13" t="s">
        <v>69</v>
      </c>
      <c r="I300" s="22"/>
      <c r="J300" s="23"/>
      <c r="K300" s="23"/>
      <c r="L300" s="15" t="str">
        <f t="shared" si="32"/>
        <v/>
      </c>
      <c r="M300" s="15" t="str">
        <f t="shared" si="33"/>
        <v/>
      </c>
      <c r="N300" s="24"/>
    </row>
    <row r="302" spans="1:14" ht="15" customHeight="1" x14ac:dyDescent="0.25">
      <c r="A302" s="21"/>
      <c r="B302" s="18" t="s">
        <v>87</v>
      </c>
      <c r="C302" s="18" t="s">
        <v>70</v>
      </c>
      <c r="D302" s="18" t="s">
        <v>71</v>
      </c>
      <c r="E302" s="18" t="s">
        <v>35</v>
      </c>
      <c r="F302" s="18" t="s">
        <v>36</v>
      </c>
      <c r="G302" s="18" t="s">
        <v>37</v>
      </c>
      <c r="H302" s="18" t="s">
        <v>38</v>
      </c>
      <c r="I302" s="22"/>
      <c r="J302" s="23"/>
      <c r="K302" s="23"/>
      <c r="L302" s="15" t="str">
        <f t="shared" ref="L302:L317" si="34">IF(OR(J302="",K302=""),"",(J302+K302)/2)</f>
        <v/>
      </c>
      <c r="M302" s="15" t="str">
        <f t="shared" ref="M302:M317" si="35">IF(OR(J302="",K302=""),"",ABS(J302-K302))</f>
        <v/>
      </c>
      <c r="N302" s="24"/>
    </row>
    <row r="303" spans="1:14" ht="15" customHeight="1" x14ac:dyDescent="0.25">
      <c r="A303" s="21"/>
      <c r="B303" s="18" t="s">
        <v>87</v>
      </c>
      <c r="C303" s="18" t="s">
        <v>70</v>
      </c>
      <c r="D303" s="18" t="s">
        <v>71</v>
      </c>
      <c r="E303" s="18" t="s">
        <v>35</v>
      </c>
      <c r="F303" s="18" t="s">
        <v>36</v>
      </c>
      <c r="G303" s="18" t="s">
        <v>39</v>
      </c>
      <c r="H303" s="18" t="s">
        <v>40</v>
      </c>
      <c r="I303" s="22"/>
      <c r="J303" s="23"/>
      <c r="K303" s="23"/>
      <c r="L303" s="15" t="str">
        <f t="shared" si="34"/>
        <v/>
      </c>
      <c r="M303" s="15" t="str">
        <f t="shared" si="35"/>
        <v/>
      </c>
      <c r="N303" s="24"/>
    </row>
    <row r="304" spans="1:14" ht="15" customHeight="1" x14ac:dyDescent="0.25">
      <c r="A304" s="21"/>
      <c r="B304" s="18" t="s">
        <v>87</v>
      </c>
      <c r="C304" s="18" t="s">
        <v>70</v>
      </c>
      <c r="D304" s="18" t="s">
        <v>71</v>
      </c>
      <c r="E304" s="18" t="s">
        <v>35</v>
      </c>
      <c r="F304" s="18" t="s">
        <v>36</v>
      </c>
      <c r="G304" s="18" t="s">
        <v>41</v>
      </c>
      <c r="H304" s="18" t="s">
        <v>42</v>
      </c>
      <c r="I304" s="22"/>
      <c r="J304" s="23"/>
      <c r="K304" s="23"/>
      <c r="L304" s="15" t="str">
        <f t="shared" si="34"/>
        <v/>
      </c>
      <c r="M304" s="15" t="str">
        <f t="shared" si="35"/>
        <v/>
      </c>
      <c r="N304" s="24"/>
    </row>
    <row r="305" spans="1:14" ht="15" customHeight="1" x14ac:dyDescent="0.25">
      <c r="A305" s="21"/>
      <c r="B305" s="18" t="s">
        <v>87</v>
      </c>
      <c r="C305" s="18" t="s">
        <v>70</v>
      </c>
      <c r="D305" s="18" t="s">
        <v>71</v>
      </c>
      <c r="E305" s="18" t="s">
        <v>35</v>
      </c>
      <c r="F305" s="18" t="s">
        <v>36</v>
      </c>
      <c r="G305" s="18" t="s">
        <v>43</v>
      </c>
      <c r="H305" s="18" t="s">
        <v>44</v>
      </c>
      <c r="I305" s="22"/>
      <c r="J305" s="23"/>
      <c r="K305" s="23"/>
      <c r="L305" s="15" t="str">
        <f t="shared" si="34"/>
        <v/>
      </c>
      <c r="M305" s="15" t="str">
        <f t="shared" si="35"/>
        <v/>
      </c>
      <c r="N305" s="24"/>
    </row>
    <row r="306" spans="1:14" ht="15" customHeight="1" x14ac:dyDescent="0.25">
      <c r="A306" s="21"/>
      <c r="B306" s="18" t="s">
        <v>87</v>
      </c>
      <c r="C306" s="18" t="s">
        <v>70</v>
      </c>
      <c r="D306" s="18" t="s">
        <v>71</v>
      </c>
      <c r="E306" s="18" t="s">
        <v>35</v>
      </c>
      <c r="F306" s="18" t="s">
        <v>36</v>
      </c>
      <c r="G306" s="18" t="s">
        <v>45</v>
      </c>
      <c r="H306" s="18" t="s">
        <v>46</v>
      </c>
      <c r="I306" s="22"/>
      <c r="J306" s="23"/>
      <c r="K306" s="23"/>
      <c r="L306" s="15" t="str">
        <f t="shared" si="34"/>
        <v/>
      </c>
      <c r="M306" s="15" t="str">
        <f t="shared" si="35"/>
        <v/>
      </c>
      <c r="N306" s="24"/>
    </row>
    <row r="307" spans="1:14" ht="15" customHeight="1" x14ac:dyDescent="0.25">
      <c r="A307" s="21"/>
      <c r="B307" s="18" t="s">
        <v>87</v>
      </c>
      <c r="C307" s="18" t="s">
        <v>70</v>
      </c>
      <c r="D307" s="18" t="s">
        <v>71</v>
      </c>
      <c r="E307" s="18" t="s">
        <v>35</v>
      </c>
      <c r="F307" s="18" t="s">
        <v>36</v>
      </c>
      <c r="G307" s="18" t="s">
        <v>47</v>
      </c>
      <c r="H307" s="18" t="s">
        <v>48</v>
      </c>
      <c r="I307" s="22"/>
      <c r="J307" s="23"/>
      <c r="K307" s="23"/>
      <c r="L307" s="15" t="str">
        <f t="shared" si="34"/>
        <v/>
      </c>
      <c r="M307" s="15" t="str">
        <f t="shared" si="35"/>
        <v/>
      </c>
      <c r="N307" s="24"/>
    </row>
    <row r="308" spans="1:14" ht="15" customHeight="1" x14ac:dyDescent="0.25">
      <c r="A308" s="21"/>
      <c r="B308" s="18" t="s">
        <v>87</v>
      </c>
      <c r="C308" s="18" t="s">
        <v>70</v>
      </c>
      <c r="D308" s="18" t="s">
        <v>71</v>
      </c>
      <c r="E308" s="18" t="s">
        <v>35</v>
      </c>
      <c r="F308" s="18" t="s">
        <v>36</v>
      </c>
      <c r="G308" s="18" t="s">
        <v>49</v>
      </c>
      <c r="H308" s="18" t="s">
        <v>50</v>
      </c>
      <c r="I308" s="22"/>
      <c r="J308" s="23"/>
      <c r="K308" s="23"/>
      <c r="L308" s="15" t="str">
        <f t="shared" si="34"/>
        <v/>
      </c>
      <c r="M308" s="15" t="str">
        <f t="shared" si="35"/>
        <v/>
      </c>
      <c r="N308" s="24"/>
    </row>
    <row r="309" spans="1:14" ht="15" customHeight="1" x14ac:dyDescent="0.25">
      <c r="A309" s="21"/>
      <c r="B309" s="18" t="s">
        <v>87</v>
      </c>
      <c r="C309" s="18" t="s">
        <v>70</v>
      </c>
      <c r="D309" s="18" t="s">
        <v>71</v>
      </c>
      <c r="E309" s="18" t="s">
        <v>35</v>
      </c>
      <c r="F309" s="18" t="s">
        <v>36</v>
      </c>
      <c r="G309" s="18" t="s">
        <v>51</v>
      </c>
      <c r="H309" s="18" t="s">
        <v>52</v>
      </c>
      <c r="I309" s="22"/>
      <c r="J309" s="23"/>
      <c r="K309" s="23"/>
      <c r="L309" s="15" t="str">
        <f t="shared" si="34"/>
        <v/>
      </c>
      <c r="M309" s="15" t="str">
        <f t="shared" si="35"/>
        <v/>
      </c>
      <c r="N309" s="24"/>
    </row>
    <row r="310" spans="1:14" ht="15" customHeight="1" x14ac:dyDescent="0.25">
      <c r="A310" s="21"/>
      <c r="B310" s="18" t="s">
        <v>87</v>
      </c>
      <c r="C310" s="18" t="s">
        <v>70</v>
      </c>
      <c r="D310" s="18" t="s">
        <v>71</v>
      </c>
      <c r="E310" s="18" t="s">
        <v>53</v>
      </c>
      <c r="F310" s="18" t="s">
        <v>54</v>
      </c>
      <c r="G310" s="18" t="s">
        <v>55</v>
      </c>
      <c r="H310" s="18" t="s">
        <v>56</v>
      </c>
      <c r="I310" s="22"/>
      <c r="J310" s="23"/>
      <c r="K310" s="23"/>
      <c r="L310" s="15" t="str">
        <f t="shared" si="34"/>
        <v/>
      </c>
      <c r="M310" s="15" t="str">
        <f t="shared" si="35"/>
        <v/>
      </c>
      <c r="N310" s="24"/>
    </row>
    <row r="311" spans="1:14" ht="15" customHeight="1" x14ac:dyDescent="0.25">
      <c r="A311" s="21"/>
      <c r="B311" s="18" t="s">
        <v>87</v>
      </c>
      <c r="C311" s="18" t="s">
        <v>70</v>
      </c>
      <c r="D311" s="18" t="s">
        <v>71</v>
      </c>
      <c r="E311" s="18" t="s">
        <v>53</v>
      </c>
      <c r="F311" s="18" t="s">
        <v>54</v>
      </c>
      <c r="G311" s="18" t="s">
        <v>57</v>
      </c>
      <c r="H311" s="18" t="s">
        <v>58</v>
      </c>
      <c r="I311" s="22"/>
      <c r="J311" s="23"/>
      <c r="K311" s="23"/>
      <c r="L311" s="15" t="str">
        <f t="shared" si="34"/>
        <v/>
      </c>
      <c r="M311" s="15" t="str">
        <f t="shared" si="35"/>
        <v/>
      </c>
      <c r="N311" s="24"/>
    </row>
    <row r="312" spans="1:14" ht="15" customHeight="1" x14ac:dyDescent="0.25">
      <c r="A312" s="21"/>
      <c r="B312" s="18" t="s">
        <v>87</v>
      </c>
      <c r="C312" s="18" t="s">
        <v>70</v>
      </c>
      <c r="D312" s="18" t="s">
        <v>71</v>
      </c>
      <c r="E312" s="18" t="s">
        <v>53</v>
      </c>
      <c r="F312" s="18" t="s">
        <v>54</v>
      </c>
      <c r="G312" s="18" t="s">
        <v>59</v>
      </c>
      <c r="H312" s="18" t="s">
        <v>33</v>
      </c>
      <c r="I312" s="22"/>
      <c r="J312" s="23"/>
      <c r="K312" s="23"/>
      <c r="L312" s="15" t="str">
        <f t="shared" si="34"/>
        <v/>
      </c>
      <c r="M312" s="15" t="str">
        <f t="shared" si="35"/>
        <v/>
      </c>
      <c r="N312" s="24"/>
    </row>
    <row r="313" spans="1:14" ht="15" customHeight="1" x14ac:dyDescent="0.25">
      <c r="A313" s="21"/>
      <c r="B313" s="18" t="s">
        <v>87</v>
      </c>
      <c r="C313" s="18" t="s">
        <v>70</v>
      </c>
      <c r="D313" s="18" t="s">
        <v>71</v>
      </c>
      <c r="E313" s="18" t="s">
        <v>53</v>
      </c>
      <c r="F313" s="18" t="s">
        <v>54</v>
      </c>
      <c r="G313" s="18" t="s">
        <v>60</v>
      </c>
      <c r="H313" s="18" t="s">
        <v>61</v>
      </c>
      <c r="I313" s="22"/>
      <c r="J313" s="23"/>
      <c r="K313" s="23"/>
      <c r="L313" s="15" t="str">
        <f t="shared" si="34"/>
        <v/>
      </c>
      <c r="M313" s="15" t="str">
        <f t="shared" si="35"/>
        <v/>
      </c>
      <c r="N313" s="24"/>
    </row>
    <row r="314" spans="1:14" ht="15" customHeight="1" x14ac:dyDescent="0.25">
      <c r="A314" s="21"/>
      <c r="B314" s="18" t="s">
        <v>87</v>
      </c>
      <c r="C314" s="18" t="s">
        <v>70</v>
      </c>
      <c r="D314" s="18" t="s">
        <v>71</v>
      </c>
      <c r="E314" s="18" t="s">
        <v>53</v>
      </c>
      <c r="F314" s="18" t="s">
        <v>54</v>
      </c>
      <c r="G314" s="18" t="s">
        <v>62</v>
      </c>
      <c r="H314" s="18" t="s">
        <v>63</v>
      </c>
      <c r="I314" s="22"/>
      <c r="J314" s="23"/>
      <c r="K314" s="23"/>
      <c r="L314" s="15" t="str">
        <f t="shared" si="34"/>
        <v/>
      </c>
      <c r="M314" s="15" t="str">
        <f t="shared" si="35"/>
        <v/>
      </c>
      <c r="N314" s="24"/>
    </row>
    <row r="315" spans="1:14" ht="15" customHeight="1" x14ac:dyDescent="0.25">
      <c r="A315" s="21"/>
      <c r="B315" s="18" t="s">
        <v>87</v>
      </c>
      <c r="C315" s="18" t="s">
        <v>70</v>
      </c>
      <c r="D315" s="18" t="s">
        <v>71</v>
      </c>
      <c r="E315" s="18" t="s">
        <v>53</v>
      </c>
      <c r="F315" s="18" t="s">
        <v>54</v>
      </c>
      <c r="G315" s="18" t="s">
        <v>64</v>
      </c>
      <c r="H315" s="18" t="s">
        <v>65</v>
      </c>
      <c r="I315" s="22"/>
      <c r="J315" s="23"/>
      <c r="K315" s="23"/>
      <c r="L315" s="15" t="str">
        <f t="shared" si="34"/>
        <v/>
      </c>
      <c r="M315" s="15" t="str">
        <f t="shared" si="35"/>
        <v/>
      </c>
      <c r="N315" s="24"/>
    </row>
    <row r="316" spans="1:14" ht="15" customHeight="1" x14ac:dyDescent="0.25">
      <c r="A316" s="21"/>
      <c r="B316" s="18" t="s">
        <v>87</v>
      </c>
      <c r="C316" s="18" t="s">
        <v>70</v>
      </c>
      <c r="D316" s="18" t="s">
        <v>71</v>
      </c>
      <c r="E316" s="18" t="s">
        <v>53</v>
      </c>
      <c r="F316" s="18" t="s">
        <v>54</v>
      </c>
      <c r="G316" s="18" t="s">
        <v>66</v>
      </c>
      <c r="H316" s="18" t="s">
        <v>67</v>
      </c>
      <c r="I316" s="22"/>
      <c r="J316" s="23"/>
      <c r="K316" s="23"/>
      <c r="L316" s="15" t="str">
        <f t="shared" si="34"/>
        <v/>
      </c>
      <c r="M316" s="15" t="str">
        <f t="shared" si="35"/>
        <v/>
      </c>
      <c r="N316" s="24"/>
    </row>
    <row r="317" spans="1:14" ht="15" customHeight="1" x14ac:dyDescent="0.25">
      <c r="A317" s="21"/>
      <c r="B317" s="18" t="s">
        <v>87</v>
      </c>
      <c r="C317" s="18" t="s">
        <v>70</v>
      </c>
      <c r="D317" s="18" t="s">
        <v>71</v>
      </c>
      <c r="E317" s="18" t="s">
        <v>53</v>
      </c>
      <c r="F317" s="18" t="s">
        <v>54</v>
      </c>
      <c r="G317" s="18" t="s">
        <v>68</v>
      </c>
      <c r="H317" s="18" t="s">
        <v>69</v>
      </c>
      <c r="I317" s="22"/>
      <c r="J317" s="23"/>
      <c r="K317" s="23"/>
      <c r="L317" s="15" t="str">
        <f t="shared" si="34"/>
        <v/>
      </c>
      <c r="M317" s="15" t="str">
        <f t="shared" si="35"/>
        <v/>
      </c>
      <c r="N317" s="24"/>
    </row>
    <row r="319" spans="1:14" ht="15.75" customHeight="1" x14ac:dyDescent="0.25">
      <c r="A319" s="1" t="s">
        <v>88</v>
      </c>
      <c r="B319" s="1"/>
      <c r="C319" s="1"/>
      <c r="D319" s="1"/>
      <c r="E319" s="1"/>
      <c r="F319" s="1"/>
      <c r="G319" s="1"/>
      <c r="H319" s="1"/>
      <c r="I319" s="1"/>
      <c r="J319" s="1"/>
      <c r="K319" s="1"/>
      <c r="L319" s="1"/>
      <c r="M319" s="1"/>
      <c r="N319" s="1"/>
    </row>
    <row r="320" spans="1:14" ht="15" customHeight="1" x14ac:dyDescent="0.25">
      <c r="A320" s="21"/>
      <c r="B320" s="13" t="s">
        <v>89</v>
      </c>
      <c r="C320" s="13" t="s">
        <v>33</v>
      </c>
      <c r="D320" s="13" t="s">
        <v>34</v>
      </c>
      <c r="E320" s="13" t="s">
        <v>35</v>
      </c>
      <c r="F320" s="13" t="s">
        <v>36</v>
      </c>
      <c r="G320" s="13" t="s">
        <v>37</v>
      </c>
      <c r="H320" s="13" t="s">
        <v>38</v>
      </c>
      <c r="I320" s="22"/>
      <c r="J320" s="23"/>
      <c r="K320" s="23"/>
      <c r="L320" s="15" t="str">
        <f t="shared" ref="L320:L335" si="36">IF(OR(J320="",K320=""),"",(J320+K320)/2)</f>
        <v/>
      </c>
      <c r="M320" s="15" t="str">
        <f t="shared" ref="M320:M335" si="37">IF(OR(J320="",K320=""),"",ABS(J320-K320))</f>
        <v/>
      </c>
      <c r="N320" s="24"/>
    </row>
    <row r="321" spans="1:14" ht="15" customHeight="1" x14ac:dyDescent="0.25">
      <c r="A321" s="21"/>
      <c r="B321" s="13" t="s">
        <v>89</v>
      </c>
      <c r="C321" s="13" t="s">
        <v>33</v>
      </c>
      <c r="D321" s="13" t="s">
        <v>34</v>
      </c>
      <c r="E321" s="13" t="s">
        <v>35</v>
      </c>
      <c r="F321" s="13" t="s">
        <v>36</v>
      </c>
      <c r="G321" s="13" t="s">
        <v>39</v>
      </c>
      <c r="H321" s="13" t="s">
        <v>40</v>
      </c>
      <c r="I321" s="22"/>
      <c r="J321" s="23"/>
      <c r="K321" s="23"/>
      <c r="L321" s="15" t="str">
        <f t="shared" si="36"/>
        <v/>
      </c>
      <c r="M321" s="15" t="str">
        <f t="shared" si="37"/>
        <v/>
      </c>
      <c r="N321" s="24"/>
    </row>
    <row r="322" spans="1:14" ht="15" customHeight="1" x14ac:dyDescent="0.25">
      <c r="A322" s="21"/>
      <c r="B322" s="13" t="s">
        <v>89</v>
      </c>
      <c r="C322" s="13" t="s">
        <v>33</v>
      </c>
      <c r="D322" s="13" t="s">
        <v>34</v>
      </c>
      <c r="E322" s="13" t="s">
        <v>35</v>
      </c>
      <c r="F322" s="13" t="s">
        <v>36</v>
      </c>
      <c r="G322" s="13" t="s">
        <v>41</v>
      </c>
      <c r="H322" s="13" t="s">
        <v>42</v>
      </c>
      <c r="I322" s="22"/>
      <c r="J322" s="23"/>
      <c r="K322" s="23"/>
      <c r="L322" s="15" t="str">
        <f t="shared" si="36"/>
        <v/>
      </c>
      <c r="M322" s="15" t="str">
        <f t="shared" si="37"/>
        <v/>
      </c>
      <c r="N322" s="24"/>
    </row>
    <row r="323" spans="1:14" ht="15" customHeight="1" x14ac:dyDescent="0.25">
      <c r="A323" s="21"/>
      <c r="B323" s="13" t="s">
        <v>89</v>
      </c>
      <c r="C323" s="13" t="s">
        <v>33</v>
      </c>
      <c r="D323" s="13" t="s">
        <v>34</v>
      </c>
      <c r="E323" s="13" t="s">
        <v>35</v>
      </c>
      <c r="F323" s="13" t="s">
        <v>36</v>
      </c>
      <c r="G323" s="13" t="s">
        <v>43</v>
      </c>
      <c r="H323" s="13" t="s">
        <v>44</v>
      </c>
      <c r="I323" s="22"/>
      <c r="J323" s="23"/>
      <c r="K323" s="23"/>
      <c r="L323" s="15" t="str">
        <f t="shared" si="36"/>
        <v/>
      </c>
      <c r="M323" s="15" t="str">
        <f t="shared" si="37"/>
        <v/>
      </c>
      <c r="N323" s="24"/>
    </row>
    <row r="324" spans="1:14" ht="15" customHeight="1" x14ac:dyDescent="0.25">
      <c r="A324" s="21"/>
      <c r="B324" s="13" t="s">
        <v>89</v>
      </c>
      <c r="C324" s="13" t="s">
        <v>33</v>
      </c>
      <c r="D324" s="13" t="s">
        <v>34</v>
      </c>
      <c r="E324" s="13" t="s">
        <v>35</v>
      </c>
      <c r="F324" s="13" t="s">
        <v>36</v>
      </c>
      <c r="G324" s="13" t="s">
        <v>45</v>
      </c>
      <c r="H324" s="13" t="s">
        <v>46</v>
      </c>
      <c r="I324" s="22"/>
      <c r="J324" s="23"/>
      <c r="K324" s="23"/>
      <c r="L324" s="15" t="str">
        <f t="shared" si="36"/>
        <v/>
      </c>
      <c r="M324" s="15" t="str">
        <f t="shared" si="37"/>
        <v/>
      </c>
      <c r="N324" s="24"/>
    </row>
    <row r="325" spans="1:14" ht="15" customHeight="1" x14ac:dyDescent="0.25">
      <c r="A325" s="21"/>
      <c r="B325" s="13" t="s">
        <v>89</v>
      </c>
      <c r="C325" s="13" t="s">
        <v>33</v>
      </c>
      <c r="D325" s="13" t="s">
        <v>34</v>
      </c>
      <c r="E325" s="13" t="s">
        <v>35</v>
      </c>
      <c r="F325" s="13" t="s">
        <v>36</v>
      </c>
      <c r="G325" s="13" t="s">
        <v>47</v>
      </c>
      <c r="H325" s="13" t="s">
        <v>48</v>
      </c>
      <c r="I325" s="22"/>
      <c r="J325" s="23"/>
      <c r="K325" s="23"/>
      <c r="L325" s="15" t="str">
        <f t="shared" si="36"/>
        <v/>
      </c>
      <c r="M325" s="15" t="str">
        <f t="shared" si="37"/>
        <v/>
      </c>
      <c r="N325" s="24"/>
    </row>
    <row r="326" spans="1:14" ht="15" customHeight="1" x14ac:dyDescent="0.25">
      <c r="A326" s="21"/>
      <c r="B326" s="13" t="s">
        <v>89</v>
      </c>
      <c r="C326" s="13" t="s">
        <v>33</v>
      </c>
      <c r="D326" s="13" t="s">
        <v>34</v>
      </c>
      <c r="E326" s="13" t="s">
        <v>35</v>
      </c>
      <c r="F326" s="13" t="s">
        <v>36</v>
      </c>
      <c r="G326" s="13" t="s">
        <v>49</v>
      </c>
      <c r="H326" s="13" t="s">
        <v>50</v>
      </c>
      <c r="I326" s="22"/>
      <c r="J326" s="23"/>
      <c r="K326" s="23"/>
      <c r="L326" s="15" t="str">
        <f t="shared" si="36"/>
        <v/>
      </c>
      <c r="M326" s="15" t="str">
        <f t="shared" si="37"/>
        <v/>
      </c>
      <c r="N326" s="24"/>
    </row>
    <row r="327" spans="1:14" ht="15" customHeight="1" x14ac:dyDescent="0.25">
      <c r="A327" s="21"/>
      <c r="B327" s="13" t="s">
        <v>89</v>
      </c>
      <c r="C327" s="13" t="s">
        <v>33</v>
      </c>
      <c r="D327" s="13" t="s">
        <v>34</v>
      </c>
      <c r="E327" s="13" t="s">
        <v>35</v>
      </c>
      <c r="F327" s="13" t="s">
        <v>36</v>
      </c>
      <c r="G327" s="13" t="s">
        <v>51</v>
      </c>
      <c r="H327" s="13" t="s">
        <v>52</v>
      </c>
      <c r="I327" s="22"/>
      <c r="J327" s="23"/>
      <c r="K327" s="23"/>
      <c r="L327" s="15" t="str">
        <f t="shared" si="36"/>
        <v/>
      </c>
      <c r="M327" s="15" t="str">
        <f t="shared" si="37"/>
        <v/>
      </c>
      <c r="N327" s="24"/>
    </row>
    <row r="328" spans="1:14" ht="15" customHeight="1" x14ac:dyDescent="0.25">
      <c r="A328" s="21"/>
      <c r="B328" s="13" t="s">
        <v>89</v>
      </c>
      <c r="C328" s="13" t="s">
        <v>33</v>
      </c>
      <c r="D328" s="13" t="s">
        <v>34</v>
      </c>
      <c r="E328" s="13" t="s">
        <v>53</v>
      </c>
      <c r="F328" s="13" t="s">
        <v>54</v>
      </c>
      <c r="G328" s="13" t="s">
        <v>55</v>
      </c>
      <c r="H328" s="13" t="s">
        <v>56</v>
      </c>
      <c r="I328" s="22"/>
      <c r="J328" s="23"/>
      <c r="K328" s="23"/>
      <c r="L328" s="15" t="str">
        <f t="shared" si="36"/>
        <v/>
      </c>
      <c r="M328" s="15" t="str">
        <f t="shared" si="37"/>
        <v/>
      </c>
      <c r="N328" s="24"/>
    </row>
    <row r="329" spans="1:14" ht="15" customHeight="1" x14ac:dyDescent="0.25">
      <c r="A329" s="21"/>
      <c r="B329" s="13" t="s">
        <v>89</v>
      </c>
      <c r="C329" s="13" t="s">
        <v>33</v>
      </c>
      <c r="D329" s="13" t="s">
        <v>34</v>
      </c>
      <c r="E329" s="13" t="s">
        <v>53</v>
      </c>
      <c r="F329" s="13" t="s">
        <v>54</v>
      </c>
      <c r="G329" s="13" t="s">
        <v>57</v>
      </c>
      <c r="H329" s="13" t="s">
        <v>58</v>
      </c>
      <c r="I329" s="22"/>
      <c r="J329" s="23"/>
      <c r="K329" s="23"/>
      <c r="L329" s="15" t="str">
        <f t="shared" si="36"/>
        <v/>
      </c>
      <c r="M329" s="15" t="str">
        <f t="shared" si="37"/>
        <v/>
      </c>
      <c r="N329" s="24"/>
    </row>
    <row r="330" spans="1:14" ht="15" customHeight="1" x14ac:dyDescent="0.25">
      <c r="A330" s="21"/>
      <c r="B330" s="13" t="s">
        <v>89</v>
      </c>
      <c r="C330" s="13" t="s">
        <v>33</v>
      </c>
      <c r="D330" s="13" t="s">
        <v>34</v>
      </c>
      <c r="E330" s="13" t="s">
        <v>53</v>
      </c>
      <c r="F330" s="13" t="s">
        <v>54</v>
      </c>
      <c r="G330" s="13" t="s">
        <v>59</v>
      </c>
      <c r="H330" s="13" t="s">
        <v>33</v>
      </c>
      <c r="I330" s="22"/>
      <c r="J330" s="23"/>
      <c r="K330" s="23"/>
      <c r="L330" s="15" t="str">
        <f t="shared" si="36"/>
        <v/>
      </c>
      <c r="M330" s="15" t="str">
        <f t="shared" si="37"/>
        <v/>
      </c>
      <c r="N330" s="24"/>
    </row>
    <row r="331" spans="1:14" ht="15" customHeight="1" x14ac:dyDescent="0.25">
      <c r="A331" s="21"/>
      <c r="B331" s="13" t="s">
        <v>89</v>
      </c>
      <c r="C331" s="13" t="s">
        <v>33</v>
      </c>
      <c r="D331" s="13" t="s">
        <v>34</v>
      </c>
      <c r="E331" s="13" t="s">
        <v>53</v>
      </c>
      <c r="F331" s="13" t="s">
        <v>54</v>
      </c>
      <c r="G331" s="13" t="s">
        <v>60</v>
      </c>
      <c r="H331" s="13" t="s">
        <v>61</v>
      </c>
      <c r="I331" s="22"/>
      <c r="J331" s="23"/>
      <c r="K331" s="23"/>
      <c r="L331" s="15" t="str">
        <f t="shared" si="36"/>
        <v/>
      </c>
      <c r="M331" s="15" t="str">
        <f t="shared" si="37"/>
        <v/>
      </c>
      <c r="N331" s="24"/>
    </row>
    <row r="332" spans="1:14" ht="15" customHeight="1" x14ac:dyDescent="0.25">
      <c r="A332" s="21"/>
      <c r="B332" s="13" t="s">
        <v>89</v>
      </c>
      <c r="C332" s="13" t="s">
        <v>33</v>
      </c>
      <c r="D332" s="13" t="s">
        <v>34</v>
      </c>
      <c r="E332" s="13" t="s">
        <v>53</v>
      </c>
      <c r="F332" s="13" t="s">
        <v>54</v>
      </c>
      <c r="G332" s="13" t="s">
        <v>62</v>
      </c>
      <c r="H332" s="13" t="s">
        <v>63</v>
      </c>
      <c r="I332" s="22"/>
      <c r="J332" s="23"/>
      <c r="K332" s="23"/>
      <c r="L332" s="15" t="str">
        <f t="shared" si="36"/>
        <v/>
      </c>
      <c r="M332" s="15" t="str">
        <f t="shared" si="37"/>
        <v/>
      </c>
      <c r="N332" s="24"/>
    </row>
    <row r="333" spans="1:14" ht="15" customHeight="1" x14ac:dyDescent="0.25">
      <c r="A333" s="21"/>
      <c r="B333" s="13" t="s">
        <v>89</v>
      </c>
      <c r="C333" s="13" t="s">
        <v>33</v>
      </c>
      <c r="D333" s="13" t="s">
        <v>34</v>
      </c>
      <c r="E333" s="13" t="s">
        <v>53</v>
      </c>
      <c r="F333" s="13" t="s">
        <v>54</v>
      </c>
      <c r="G333" s="13" t="s">
        <v>64</v>
      </c>
      <c r="H333" s="13" t="s">
        <v>65</v>
      </c>
      <c r="I333" s="22"/>
      <c r="J333" s="23"/>
      <c r="K333" s="23"/>
      <c r="L333" s="15" t="str">
        <f t="shared" si="36"/>
        <v/>
      </c>
      <c r="M333" s="15" t="str">
        <f t="shared" si="37"/>
        <v/>
      </c>
      <c r="N333" s="24"/>
    </row>
    <row r="334" spans="1:14" ht="15" customHeight="1" x14ac:dyDescent="0.25">
      <c r="A334" s="21"/>
      <c r="B334" s="13" t="s">
        <v>89</v>
      </c>
      <c r="C334" s="13" t="s">
        <v>33</v>
      </c>
      <c r="D334" s="13" t="s">
        <v>34</v>
      </c>
      <c r="E334" s="13" t="s">
        <v>53</v>
      </c>
      <c r="F334" s="13" t="s">
        <v>54</v>
      </c>
      <c r="G334" s="13" t="s">
        <v>66</v>
      </c>
      <c r="H334" s="13" t="s">
        <v>67</v>
      </c>
      <c r="I334" s="22"/>
      <c r="J334" s="23"/>
      <c r="K334" s="23"/>
      <c r="L334" s="15" t="str">
        <f t="shared" si="36"/>
        <v/>
      </c>
      <c r="M334" s="15" t="str">
        <f t="shared" si="37"/>
        <v/>
      </c>
      <c r="N334" s="24"/>
    </row>
    <row r="335" spans="1:14" ht="15" customHeight="1" x14ac:dyDescent="0.25">
      <c r="A335" s="21"/>
      <c r="B335" s="13" t="s">
        <v>89</v>
      </c>
      <c r="C335" s="13" t="s">
        <v>33</v>
      </c>
      <c r="D335" s="13" t="s">
        <v>34</v>
      </c>
      <c r="E335" s="13" t="s">
        <v>53</v>
      </c>
      <c r="F335" s="13" t="s">
        <v>54</v>
      </c>
      <c r="G335" s="13" t="s">
        <v>68</v>
      </c>
      <c r="H335" s="13" t="s">
        <v>69</v>
      </c>
      <c r="I335" s="22"/>
      <c r="J335" s="23"/>
      <c r="K335" s="23"/>
      <c r="L335" s="15" t="str">
        <f t="shared" si="36"/>
        <v/>
      </c>
      <c r="M335" s="15" t="str">
        <f t="shared" si="37"/>
        <v/>
      </c>
      <c r="N335" s="24"/>
    </row>
    <row r="337" spans="1:14" ht="15" customHeight="1" x14ac:dyDescent="0.25">
      <c r="A337" s="21"/>
      <c r="B337" s="18" t="s">
        <v>89</v>
      </c>
      <c r="C337" s="18" t="s">
        <v>70</v>
      </c>
      <c r="D337" s="18" t="s">
        <v>71</v>
      </c>
      <c r="E337" s="18" t="s">
        <v>35</v>
      </c>
      <c r="F337" s="18" t="s">
        <v>36</v>
      </c>
      <c r="G337" s="18" t="s">
        <v>37</v>
      </c>
      <c r="H337" s="18" t="s">
        <v>38</v>
      </c>
      <c r="I337" s="22"/>
      <c r="J337" s="23"/>
      <c r="K337" s="23"/>
      <c r="L337" s="15" t="str">
        <f t="shared" ref="L337:L352" si="38">IF(OR(J337="",K337=""),"",(J337+K337)/2)</f>
        <v/>
      </c>
      <c r="M337" s="15" t="str">
        <f t="shared" ref="M337:M352" si="39">IF(OR(J337="",K337=""),"",ABS(J337-K337))</f>
        <v/>
      </c>
      <c r="N337" s="24"/>
    </row>
    <row r="338" spans="1:14" ht="15" customHeight="1" x14ac:dyDescent="0.25">
      <c r="A338" s="21"/>
      <c r="B338" s="18" t="s">
        <v>89</v>
      </c>
      <c r="C338" s="18" t="s">
        <v>70</v>
      </c>
      <c r="D338" s="18" t="s">
        <v>71</v>
      </c>
      <c r="E338" s="18" t="s">
        <v>35</v>
      </c>
      <c r="F338" s="18" t="s">
        <v>36</v>
      </c>
      <c r="G338" s="18" t="s">
        <v>39</v>
      </c>
      <c r="H338" s="18" t="s">
        <v>40</v>
      </c>
      <c r="I338" s="22"/>
      <c r="J338" s="23"/>
      <c r="K338" s="23"/>
      <c r="L338" s="15" t="str">
        <f t="shared" si="38"/>
        <v/>
      </c>
      <c r="M338" s="15" t="str">
        <f t="shared" si="39"/>
        <v/>
      </c>
      <c r="N338" s="24"/>
    </row>
    <row r="339" spans="1:14" ht="15" customHeight="1" x14ac:dyDescent="0.25">
      <c r="A339" s="21"/>
      <c r="B339" s="18" t="s">
        <v>89</v>
      </c>
      <c r="C339" s="18" t="s">
        <v>70</v>
      </c>
      <c r="D339" s="18" t="s">
        <v>71</v>
      </c>
      <c r="E339" s="18" t="s">
        <v>35</v>
      </c>
      <c r="F339" s="18" t="s">
        <v>36</v>
      </c>
      <c r="G339" s="18" t="s">
        <v>41</v>
      </c>
      <c r="H339" s="18" t="s">
        <v>42</v>
      </c>
      <c r="I339" s="22"/>
      <c r="J339" s="23"/>
      <c r="K339" s="23"/>
      <c r="L339" s="15" t="str">
        <f t="shared" si="38"/>
        <v/>
      </c>
      <c r="M339" s="15" t="str">
        <f t="shared" si="39"/>
        <v/>
      </c>
      <c r="N339" s="24"/>
    </row>
    <row r="340" spans="1:14" ht="15" customHeight="1" x14ac:dyDescent="0.25">
      <c r="A340" s="21"/>
      <c r="B340" s="18" t="s">
        <v>89</v>
      </c>
      <c r="C340" s="18" t="s">
        <v>70</v>
      </c>
      <c r="D340" s="18" t="s">
        <v>71</v>
      </c>
      <c r="E340" s="18" t="s">
        <v>35</v>
      </c>
      <c r="F340" s="18" t="s">
        <v>36</v>
      </c>
      <c r="G340" s="18" t="s">
        <v>43</v>
      </c>
      <c r="H340" s="18" t="s">
        <v>44</v>
      </c>
      <c r="I340" s="22"/>
      <c r="J340" s="23"/>
      <c r="K340" s="23"/>
      <c r="L340" s="15" t="str">
        <f t="shared" si="38"/>
        <v/>
      </c>
      <c r="M340" s="15" t="str">
        <f t="shared" si="39"/>
        <v/>
      </c>
      <c r="N340" s="24"/>
    </row>
    <row r="341" spans="1:14" ht="15" customHeight="1" x14ac:dyDescent="0.25">
      <c r="A341" s="21"/>
      <c r="B341" s="18" t="s">
        <v>89</v>
      </c>
      <c r="C341" s="18" t="s">
        <v>70</v>
      </c>
      <c r="D341" s="18" t="s">
        <v>71</v>
      </c>
      <c r="E341" s="18" t="s">
        <v>35</v>
      </c>
      <c r="F341" s="18" t="s">
        <v>36</v>
      </c>
      <c r="G341" s="18" t="s">
        <v>45</v>
      </c>
      <c r="H341" s="18" t="s">
        <v>46</v>
      </c>
      <c r="I341" s="22"/>
      <c r="J341" s="23"/>
      <c r="K341" s="23"/>
      <c r="L341" s="15" t="str">
        <f t="shared" si="38"/>
        <v/>
      </c>
      <c r="M341" s="15" t="str">
        <f t="shared" si="39"/>
        <v/>
      </c>
      <c r="N341" s="24"/>
    </row>
    <row r="342" spans="1:14" ht="15" customHeight="1" x14ac:dyDescent="0.25">
      <c r="A342" s="21"/>
      <c r="B342" s="18" t="s">
        <v>89</v>
      </c>
      <c r="C342" s="18" t="s">
        <v>70</v>
      </c>
      <c r="D342" s="18" t="s">
        <v>71</v>
      </c>
      <c r="E342" s="18" t="s">
        <v>35</v>
      </c>
      <c r="F342" s="18" t="s">
        <v>36</v>
      </c>
      <c r="G342" s="18" t="s">
        <v>47</v>
      </c>
      <c r="H342" s="18" t="s">
        <v>48</v>
      </c>
      <c r="I342" s="22"/>
      <c r="J342" s="23"/>
      <c r="K342" s="23"/>
      <c r="L342" s="15" t="str">
        <f t="shared" si="38"/>
        <v/>
      </c>
      <c r="M342" s="15" t="str">
        <f t="shared" si="39"/>
        <v/>
      </c>
      <c r="N342" s="24"/>
    </row>
    <row r="343" spans="1:14" ht="15" customHeight="1" x14ac:dyDescent="0.25">
      <c r="A343" s="21"/>
      <c r="B343" s="18" t="s">
        <v>89</v>
      </c>
      <c r="C343" s="18" t="s">
        <v>70</v>
      </c>
      <c r="D343" s="18" t="s">
        <v>71</v>
      </c>
      <c r="E343" s="18" t="s">
        <v>35</v>
      </c>
      <c r="F343" s="18" t="s">
        <v>36</v>
      </c>
      <c r="G343" s="18" t="s">
        <v>49</v>
      </c>
      <c r="H343" s="18" t="s">
        <v>50</v>
      </c>
      <c r="I343" s="22"/>
      <c r="J343" s="23"/>
      <c r="K343" s="23"/>
      <c r="L343" s="15" t="str">
        <f t="shared" si="38"/>
        <v/>
      </c>
      <c r="M343" s="15" t="str">
        <f t="shared" si="39"/>
        <v/>
      </c>
      <c r="N343" s="24"/>
    </row>
    <row r="344" spans="1:14" ht="15" customHeight="1" x14ac:dyDescent="0.25">
      <c r="A344" s="21"/>
      <c r="B344" s="18" t="s">
        <v>89</v>
      </c>
      <c r="C344" s="18" t="s">
        <v>70</v>
      </c>
      <c r="D344" s="18" t="s">
        <v>71</v>
      </c>
      <c r="E344" s="18" t="s">
        <v>35</v>
      </c>
      <c r="F344" s="18" t="s">
        <v>36</v>
      </c>
      <c r="G344" s="18" t="s">
        <v>51</v>
      </c>
      <c r="H344" s="18" t="s">
        <v>52</v>
      </c>
      <c r="I344" s="22"/>
      <c r="J344" s="23"/>
      <c r="K344" s="23"/>
      <c r="L344" s="15" t="str">
        <f t="shared" si="38"/>
        <v/>
      </c>
      <c r="M344" s="15" t="str">
        <f t="shared" si="39"/>
        <v/>
      </c>
      <c r="N344" s="24"/>
    </row>
    <row r="345" spans="1:14" ht="15" customHeight="1" x14ac:dyDescent="0.25">
      <c r="A345" s="21"/>
      <c r="B345" s="18" t="s">
        <v>89</v>
      </c>
      <c r="C345" s="18" t="s">
        <v>70</v>
      </c>
      <c r="D345" s="18" t="s">
        <v>71</v>
      </c>
      <c r="E345" s="18" t="s">
        <v>53</v>
      </c>
      <c r="F345" s="18" t="s">
        <v>54</v>
      </c>
      <c r="G345" s="18" t="s">
        <v>55</v>
      </c>
      <c r="H345" s="18" t="s">
        <v>56</v>
      </c>
      <c r="I345" s="22"/>
      <c r="J345" s="23"/>
      <c r="K345" s="23"/>
      <c r="L345" s="15" t="str">
        <f t="shared" si="38"/>
        <v/>
      </c>
      <c r="M345" s="15" t="str">
        <f t="shared" si="39"/>
        <v/>
      </c>
      <c r="N345" s="24"/>
    </row>
    <row r="346" spans="1:14" ht="15" customHeight="1" x14ac:dyDescent="0.25">
      <c r="A346" s="21"/>
      <c r="B346" s="18" t="s">
        <v>89</v>
      </c>
      <c r="C346" s="18" t="s">
        <v>70</v>
      </c>
      <c r="D346" s="18" t="s">
        <v>71</v>
      </c>
      <c r="E346" s="18" t="s">
        <v>53</v>
      </c>
      <c r="F346" s="18" t="s">
        <v>54</v>
      </c>
      <c r="G346" s="18" t="s">
        <v>57</v>
      </c>
      <c r="H346" s="18" t="s">
        <v>58</v>
      </c>
      <c r="I346" s="22"/>
      <c r="J346" s="23"/>
      <c r="K346" s="23"/>
      <c r="L346" s="15" t="str">
        <f t="shared" si="38"/>
        <v/>
      </c>
      <c r="M346" s="15" t="str">
        <f t="shared" si="39"/>
        <v/>
      </c>
      <c r="N346" s="24"/>
    </row>
    <row r="347" spans="1:14" ht="15" customHeight="1" x14ac:dyDescent="0.25">
      <c r="A347" s="21"/>
      <c r="B347" s="18" t="s">
        <v>89</v>
      </c>
      <c r="C347" s="18" t="s">
        <v>70</v>
      </c>
      <c r="D347" s="18" t="s">
        <v>71</v>
      </c>
      <c r="E347" s="18" t="s">
        <v>53</v>
      </c>
      <c r="F347" s="18" t="s">
        <v>54</v>
      </c>
      <c r="G347" s="18" t="s">
        <v>59</v>
      </c>
      <c r="H347" s="18" t="s">
        <v>33</v>
      </c>
      <c r="I347" s="22"/>
      <c r="J347" s="23"/>
      <c r="K347" s="23"/>
      <c r="L347" s="15" t="str">
        <f t="shared" si="38"/>
        <v/>
      </c>
      <c r="M347" s="15" t="str">
        <f t="shared" si="39"/>
        <v/>
      </c>
      <c r="N347" s="24"/>
    </row>
    <row r="348" spans="1:14" ht="15" customHeight="1" x14ac:dyDescent="0.25">
      <c r="A348" s="21"/>
      <c r="B348" s="18" t="s">
        <v>89</v>
      </c>
      <c r="C348" s="18" t="s">
        <v>70</v>
      </c>
      <c r="D348" s="18" t="s">
        <v>71</v>
      </c>
      <c r="E348" s="18" t="s">
        <v>53</v>
      </c>
      <c r="F348" s="18" t="s">
        <v>54</v>
      </c>
      <c r="G348" s="18" t="s">
        <v>60</v>
      </c>
      <c r="H348" s="18" t="s">
        <v>61</v>
      </c>
      <c r="I348" s="22"/>
      <c r="J348" s="23"/>
      <c r="K348" s="23"/>
      <c r="L348" s="15" t="str">
        <f t="shared" si="38"/>
        <v/>
      </c>
      <c r="M348" s="15" t="str">
        <f t="shared" si="39"/>
        <v/>
      </c>
      <c r="N348" s="24"/>
    </row>
    <row r="349" spans="1:14" ht="15" customHeight="1" x14ac:dyDescent="0.25">
      <c r="A349" s="21"/>
      <c r="B349" s="18" t="s">
        <v>89</v>
      </c>
      <c r="C349" s="18" t="s">
        <v>70</v>
      </c>
      <c r="D349" s="18" t="s">
        <v>71</v>
      </c>
      <c r="E349" s="18" t="s">
        <v>53</v>
      </c>
      <c r="F349" s="18" t="s">
        <v>54</v>
      </c>
      <c r="G349" s="18" t="s">
        <v>62</v>
      </c>
      <c r="H349" s="18" t="s">
        <v>63</v>
      </c>
      <c r="I349" s="22"/>
      <c r="J349" s="23"/>
      <c r="K349" s="23"/>
      <c r="L349" s="15" t="str">
        <f t="shared" si="38"/>
        <v/>
      </c>
      <c r="M349" s="15" t="str">
        <f t="shared" si="39"/>
        <v/>
      </c>
      <c r="N349" s="24"/>
    </row>
    <row r="350" spans="1:14" ht="15" customHeight="1" x14ac:dyDescent="0.25">
      <c r="A350" s="21"/>
      <c r="B350" s="18" t="s">
        <v>89</v>
      </c>
      <c r="C350" s="18" t="s">
        <v>70</v>
      </c>
      <c r="D350" s="18" t="s">
        <v>71</v>
      </c>
      <c r="E350" s="18" t="s">
        <v>53</v>
      </c>
      <c r="F350" s="18" t="s">
        <v>54</v>
      </c>
      <c r="G350" s="18" t="s">
        <v>64</v>
      </c>
      <c r="H350" s="18" t="s">
        <v>65</v>
      </c>
      <c r="I350" s="22"/>
      <c r="J350" s="23"/>
      <c r="K350" s="23"/>
      <c r="L350" s="15" t="str">
        <f t="shared" si="38"/>
        <v/>
      </c>
      <c r="M350" s="15" t="str">
        <f t="shared" si="39"/>
        <v/>
      </c>
      <c r="N350" s="24"/>
    </row>
    <row r="351" spans="1:14" ht="15" customHeight="1" x14ac:dyDescent="0.25">
      <c r="A351" s="21"/>
      <c r="B351" s="18" t="s">
        <v>89</v>
      </c>
      <c r="C351" s="18" t="s">
        <v>70</v>
      </c>
      <c r="D351" s="18" t="s">
        <v>71</v>
      </c>
      <c r="E351" s="18" t="s">
        <v>53</v>
      </c>
      <c r="F351" s="18" t="s">
        <v>54</v>
      </c>
      <c r="G351" s="18" t="s">
        <v>66</v>
      </c>
      <c r="H351" s="18" t="s">
        <v>67</v>
      </c>
      <c r="I351" s="22"/>
      <c r="J351" s="23"/>
      <c r="K351" s="23"/>
      <c r="L351" s="15" t="str">
        <f t="shared" si="38"/>
        <v/>
      </c>
      <c r="M351" s="15" t="str">
        <f t="shared" si="39"/>
        <v/>
      </c>
      <c r="N351" s="24"/>
    </row>
    <row r="352" spans="1:14" ht="15" customHeight="1" x14ac:dyDescent="0.25">
      <c r="A352" s="21"/>
      <c r="B352" s="18" t="s">
        <v>89</v>
      </c>
      <c r="C352" s="18" t="s">
        <v>70</v>
      </c>
      <c r="D352" s="18" t="s">
        <v>71</v>
      </c>
      <c r="E352" s="18" t="s">
        <v>53</v>
      </c>
      <c r="F352" s="18" t="s">
        <v>54</v>
      </c>
      <c r="G352" s="18" t="s">
        <v>68</v>
      </c>
      <c r="H352" s="18" t="s">
        <v>69</v>
      </c>
      <c r="I352" s="22"/>
      <c r="J352" s="23"/>
      <c r="K352" s="23"/>
      <c r="L352" s="15" t="str">
        <f t="shared" si="38"/>
        <v/>
      </c>
      <c r="M352" s="15" t="str">
        <f t="shared" si="39"/>
        <v/>
      </c>
      <c r="N352" s="24"/>
    </row>
  </sheetData>
  <autoFilter ref="A3:N3" xr:uid="{00000000-0009-0000-0000-000001000000}"/>
  <mergeCells count="12">
    <mergeCell ref="A284:N284"/>
    <mergeCell ref="A319:N319"/>
    <mergeCell ref="A109:N109"/>
    <mergeCell ref="A144:N144"/>
    <mergeCell ref="A179:N179"/>
    <mergeCell ref="A214:N214"/>
    <mergeCell ref="A249:N249"/>
    <mergeCell ref="A1:N1"/>
    <mergeCell ref="A2:N2"/>
    <mergeCell ref="A4:N4"/>
    <mergeCell ref="A39:N39"/>
    <mergeCell ref="A74:N74"/>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1F3864"/>
  </sheetPr>
  <dimension ref="A1:V140"/>
  <sheetViews>
    <sheetView topLeftCell="B1" zoomScaleNormal="100" workbookViewId="0">
      <pane ySplit="4" topLeftCell="A114" activePane="bottomLeft" state="frozen"/>
      <selection activeCell="B1" sqref="B1"/>
      <selection pane="bottomLeft" activeCell="E138" sqref="E138"/>
    </sheetView>
  </sheetViews>
  <sheetFormatPr defaultColWidth="8.7109375" defaultRowHeight="15" x14ac:dyDescent="0.25"/>
  <cols>
    <col min="1" max="1" width="8" customWidth="1"/>
    <col min="2" max="2" width="11" customWidth="1"/>
    <col min="3" max="3" width="18" customWidth="1"/>
    <col min="4" max="4" width="10" customWidth="1"/>
    <col min="5" max="14" width="11" customWidth="1"/>
  </cols>
  <sheetData>
    <row r="1" spans="1:22" ht="25.5" customHeight="1" x14ac:dyDescent="0.25">
      <c r="A1" s="6" t="s">
        <v>90</v>
      </c>
      <c r="B1" s="6"/>
      <c r="C1" s="6"/>
      <c r="D1" s="6"/>
      <c r="E1" s="6"/>
      <c r="F1" s="6"/>
      <c r="G1" s="6"/>
      <c r="H1" s="6"/>
      <c r="I1" s="6"/>
      <c r="J1" s="6"/>
      <c r="K1" s="6"/>
      <c r="L1" s="6"/>
      <c r="M1" s="6"/>
      <c r="N1" s="6"/>
      <c r="O1" s="6"/>
      <c r="P1" s="6"/>
      <c r="Q1" s="6"/>
      <c r="R1" s="6"/>
      <c r="S1" s="6"/>
      <c r="T1" s="6"/>
      <c r="U1" s="6"/>
      <c r="V1" s="6"/>
    </row>
    <row r="3" spans="1:22" ht="21.75" customHeight="1" x14ac:dyDescent="0.25">
      <c r="A3" s="5" t="s">
        <v>91</v>
      </c>
      <c r="B3" s="5"/>
      <c r="C3" s="5"/>
      <c r="D3" s="5"/>
      <c r="E3" s="5"/>
      <c r="F3" s="5"/>
      <c r="G3" s="5"/>
      <c r="H3" s="5"/>
      <c r="I3" s="5"/>
      <c r="J3" s="5"/>
      <c r="K3" s="5"/>
      <c r="L3" s="5"/>
      <c r="M3" s="5"/>
      <c r="N3" s="5"/>
      <c r="O3" s="5"/>
      <c r="P3" s="5"/>
      <c r="Q3" s="5"/>
      <c r="R3" s="5"/>
      <c r="S3" s="5"/>
      <c r="T3" s="5"/>
      <c r="U3" s="5"/>
      <c r="V3" s="5"/>
    </row>
    <row r="4" spans="1:22" ht="21.75" customHeight="1" x14ac:dyDescent="0.25">
      <c r="A4" s="11" t="s">
        <v>19</v>
      </c>
      <c r="B4" s="11" t="s">
        <v>92</v>
      </c>
      <c r="C4" s="11" t="s">
        <v>22</v>
      </c>
      <c r="D4" s="11" t="s">
        <v>23</v>
      </c>
      <c r="E4" s="11" t="s">
        <v>32</v>
      </c>
      <c r="F4" s="11" t="s">
        <v>73</v>
      </c>
      <c r="G4" s="11" t="s">
        <v>75</v>
      </c>
      <c r="H4" s="11" t="s">
        <v>77</v>
      </c>
      <c r="I4" s="11" t="s">
        <v>79</v>
      </c>
      <c r="J4" s="11" t="s">
        <v>81</v>
      </c>
      <c r="K4" s="11" t="s">
        <v>83</v>
      </c>
      <c r="L4" s="11" t="s">
        <v>85</v>
      </c>
      <c r="M4" s="11" t="s">
        <v>87</v>
      </c>
      <c r="N4" s="11" t="s">
        <v>89</v>
      </c>
    </row>
    <row r="5" spans="1:22" ht="15" customHeight="1" x14ac:dyDescent="0.25">
      <c r="A5" s="18" t="s">
        <v>33</v>
      </c>
      <c r="B5" s="18" t="s">
        <v>34</v>
      </c>
      <c r="C5" s="18" t="s">
        <v>36</v>
      </c>
      <c r="D5" s="18" t="s">
        <v>37</v>
      </c>
      <c r="E5" s="19">
        <f>IFERROR(AVERAGEIFS('Raw Data'!$L:$L,'Raw Data'!$C:$C,"RA1",'Raw Data'!$G:$G,"MO1",'Raw Data'!$B:$B,"T1"),"")</f>
        <v>6.1770499999999995</v>
      </c>
      <c r="F5" s="19">
        <f>IFERROR(AVERAGEIFS('Raw Data'!$L:$L,'Raw Data'!$C:$C,"RA1",'Raw Data'!$G:$G,"MO1",'Raw Data'!$B:$B,"T2"),"")</f>
        <v>6.5723500000000001</v>
      </c>
      <c r="G5" s="19">
        <f>IFERROR(AVERAGEIFS('Raw Data'!$L:$L,'Raw Data'!$C:$C,"RA1",'Raw Data'!$G:$G,"MO1",'Raw Data'!$B:$B,"T3"),"")</f>
        <v>6.9395499999999997</v>
      </c>
      <c r="H5" s="19">
        <f>IFERROR(AVERAGEIFS('Raw Data'!$L:$L,'Raw Data'!$C:$C,"RA1",'Raw Data'!$G:$G,"MO1",'Raw Data'!$B:$B,"T4"),"")</f>
        <v>7.3683999999999994</v>
      </c>
      <c r="I5" s="19" t="str">
        <f>IFERROR(AVERAGEIFS('Raw Data'!$L:$L,'Raw Data'!$C:$C,"RA1",'Raw Data'!$G:$G,"MO1",'Raw Data'!$B:$B,"T5"),"")</f>
        <v/>
      </c>
      <c r="J5" s="19" t="str">
        <f>IFERROR(AVERAGEIFS('Raw Data'!$L:$L,'Raw Data'!$C:$C,"RA1",'Raw Data'!$G:$G,"MO1",'Raw Data'!$B:$B,"T6"),"")</f>
        <v/>
      </c>
      <c r="K5" s="19" t="str">
        <f>IFERROR(AVERAGEIFS('Raw Data'!$L:$L,'Raw Data'!$C:$C,"RA1",'Raw Data'!$G:$G,"MO1",'Raw Data'!$B:$B,"T7"),"")</f>
        <v/>
      </c>
      <c r="L5" s="19" t="str">
        <f>IFERROR(AVERAGEIFS('Raw Data'!$L:$L,'Raw Data'!$C:$C,"RA1",'Raw Data'!$G:$G,"MO1",'Raw Data'!$B:$B,"T8"),"")</f>
        <v/>
      </c>
      <c r="M5" s="19" t="str">
        <f>IFERROR(AVERAGEIFS('Raw Data'!$L:$L,'Raw Data'!$C:$C,"RA1",'Raw Data'!$G:$G,"MO1",'Raw Data'!$B:$B,"T9"),"")</f>
        <v/>
      </c>
      <c r="N5" s="19" t="str">
        <f>IFERROR(AVERAGEIFS('Raw Data'!$L:$L,'Raw Data'!$C:$C,"RA1",'Raw Data'!$G:$G,"MO1",'Raw Data'!$B:$B,"T10"),"")</f>
        <v/>
      </c>
      <c r="O5" s="25"/>
      <c r="P5" s="25"/>
      <c r="R5" s="25"/>
    </row>
    <row r="6" spans="1:22" ht="15" customHeight="1" x14ac:dyDescent="0.25">
      <c r="A6" s="18" t="s">
        <v>33</v>
      </c>
      <c r="B6" s="18" t="s">
        <v>34</v>
      </c>
      <c r="C6" s="18" t="s">
        <v>36</v>
      </c>
      <c r="D6" s="18" t="s">
        <v>39</v>
      </c>
      <c r="E6" s="19">
        <f>IFERROR(AVERAGEIFS('Raw Data'!$L:$L,'Raw Data'!$C:$C,"RA1",'Raw Data'!$G:$G,"MO2",'Raw Data'!$B:$B,"T1"),"")</f>
        <v>4.3453499999999998</v>
      </c>
      <c r="F6" s="19">
        <f>IFERROR(AVERAGEIFS('Raw Data'!$L:$L,'Raw Data'!$C:$C,"RA1",'Raw Data'!$G:$G,"MO2",'Raw Data'!$B:$B,"T2"),"")</f>
        <v>4.6532</v>
      </c>
      <c r="G6" s="19">
        <f>IFERROR(AVERAGEIFS('Raw Data'!$L:$L,'Raw Data'!$C:$C,"RA1",'Raw Data'!$G:$G,"MO2",'Raw Data'!$B:$B,"T3"),"")</f>
        <v>4.9594500000000004</v>
      </c>
      <c r="H6" s="19">
        <f>IFERROR(AVERAGEIFS('Raw Data'!$L:$L,'Raw Data'!$C:$C,"RA1",'Raw Data'!$G:$G,"MO2",'Raw Data'!$B:$B,"T4"),"")</f>
        <v>5.3366000000000007</v>
      </c>
      <c r="I6" s="19" t="str">
        <f>IFERROR(AVERAGEIFS('Raw Data'!$L:$L,'Raw Data'!$C:$C,"RA1",'Raw Data'!$G:$G,"MO2",'Raw Data'!$B:$B,"T5"),"")</f>
        <v/>
      </c>
      <c r="J6" s="19" t="str">
        <f>IFERROR(AVERAGEIFS('Raw Data'!$L:$L,'Raw Data'!$C:$C,"RA1",'Raw Data'!$G:$G,"MO2",'Raw Data'!$B:$B,"T6"),"")</f>
        <v/>
      </c>
      <c r="K6" s="19" t="str">
        <f>IFERROR(AVERAGEIFS('Raw Data'!$L:$L,'Raw Data'!$C:$C,"RA1",'Raw Data'!$G:$G,"MO2",'Raw Data'!$B:$B,"T7"),"")</f>
        <v/>
      </c>
      <c r="L6" s="19" t="str">
        <f>IFERROR(AVERAGEIFS('Raw Data'!$L:$L,'Raw Data'!$C:$C,"RA1",'Raw Data'!$G:$G,"MO2",'Raw Data'!$B:$B,"T8"),"")</f>
        <v/>
      </c>
      <c r="M6" s="19" t="str">
        <f>IFERROR(AVERAGEIFS('Raw Data'!$L:$L,'Raw Data'!$C:$C,"RA1",'Raw Data'!$G:$G,"MO2",'Raw Data'!$B:$B,"T9"),"")</f>
        <v/>
      </c>
      <c r="N6" s="19" t="str">
        <f>IFERROR(AVERAGEIFS('Raw Data'!$L:$L,'Raw Data'!$C:$C,"RA1",'Raw Data'!$G:$G,"MO2",'Raw Data'!$B:$B,"T10"),"")</f>
        <v/>
      </c>
      <c r="O6" s="25"/>
      <c r="R6" s="25"/>
    </row>
    <row r="7" spans="1:22" ht="15" customHeight="1" x14ac:dyDescent="0.25">
      <c r="A7" s="18" t="s">
        <v>33</v>
      </c>
      <c r="B7" s="18" t="s">
        <v>34</v>
      </c>
      <c r="C7" s="18" t="s">
        <v>36</v>
      </c>
      <c r="D7" s="18" t="s">
        <v>41</v>
      </c>
      <c r="E7" s="19">
        <f>IFERROR(AVERAGEIFS('Raw Data'!$L:$L,'Raw Data'!$C:$C,"RA1",'Raw Data'!$G:$G,"MO3",'Raw Data'!$B:$B,"T1"),"")</f>
        <v>10.791049999999998</v>
      </c>
      <c r="F7" s="19">
        <f>IFERROR(AVERAGEIFS('Raw Data'!$L:$L,'Raw Data'!$C:$C,"RA1",'Raw Data'!$G:$G,"MO3",'Raw Data'!$B:$B,"T2"),"")</f>
        <v>12.098649999999999</v>
      </c>
      <c r="G7" s="19">
        <f>IFERROR(AVERAGEIFS('Raw Data'!$L:$L,'Raw Data'!$C:$C,"RA1",'Raw Data'!$G:$G,"MO3",'Raw Data'!$B:$B,"T3"),"")</f>
        <v>13.301500000000001</v>
      </c>
      <c r="H7" s="19">
        <f>IFERROR(AVERAGEIFS('Raw Data'!$L:$L,'Raw Data'!$C:$C,"RA1",'Raw Data'!$G:$G,"MO3",'Raw Data'!$B:$B,"T4"),"")</f>
        <v>14.79055</v>
      </c>
      <c r="I7" s="19" t="str">
        <f>IFERROR(AVERAGEIFS('Raw Data'!$L:$L,'Raw Data'!$C:$C,"RA1",'Raw Data'!$G:$G,"MO3",'Raw Data'!$B:$B,"T5"),"")</f>
        <v/>
      </c>
      <c r="J7" s="19" t="str">
        <f>IFERROR(AVERAGEIFS('Raw Data'!$L:$L,'Raw Data'!$C:$C,"RA1",'Raw Data'!$G:$G,"MO3",'Raw Data'!$B:$B,"T6"),"")</f>
        <v/>
      </c>
      <c r="K7" s="19" t="str">
        <f>IFERROR(AVERAGEIFS('Raw Data'!$L:$L,'Raw Data'!$C:$C,"RA1",'Raw Data'!$G:$G,"MO3",'Raw Data'!$B:$B,"T7"),"")</f>
        <v/>
      </c>
      <c r="L7" s="19" t="str">
        <f>IFERROR(AVERAGEIFS('Raw Data'!$L:$L,'Raw Data'!$C:$C,"RA1",'Raw Data'!$G:$G,"MO3",'Raw Data'!$B:$B,"T8"),"")</f>
        <v/>
      </c>
      <c r="M7" s="19" t="str">
        <f>IFERROR(AVERAGEIFS('Raw Data'!$L:$L,'Raw Data'!$C:$C,"RA1",'Raw Data'!$G:$G,"MO3",'Raw Data'!$B:$B,"T9"),"")</f>
        <v/>
      </c>
      <c r="N7" s="19" t="str">
        <f>IFERROR(AVERAGEIFS('Raw Data'!$L:$L,'Raw Data'!$C:$C,"RA1",'Raw Data'!$G:$G,"MO3",'Raw Data'!$B:$B,"T10"),"")</f>
        <v/>
      </c>
      <c r="O7" s="25"/>
      <c r="R7" s="25"/>
    </row>
    <row r="8" spans="1:22" ht="15" customHeight="1" x14ac:dyDescent="0.25">
      <c r="A8" s="18" t="s">
        <v>33</v>
      </c>
      <c r="B8" s="18" t="s">
        <v>34</v>
      </c>
      <c r="C8" s="18" t="s">
        <v>36</v>
      </c>
      <c r="D8" s="18" t="s">
        <v>43</v>
      </c>
      <c r="E8" s="19">
        <f>IFERROR(AVERAGEIFS('Raw Data'!$L:$L,'Raw Data'!$C:$C,"RA1",'Raw Data'!$G:$G,"MO4",'Raw Data'!$B:$B,"T1"),"")</f>
        <v>5.9220500000000005</v>
      </c>
      <c r="F8" s="19">
        <f>IFERROR(AVERAGEIFS('Raw Data'!$L:$L,'Raw Data'!$C:$C,"RA1",'Raw Data'!$G:$G,"MO4",'Raw Data'!$B:$B,"T2"),"")</f>
        <v>6.2885</v>
      </c>
      <c r="G8" s="19">
        <f>IFERROR(AVERAGEIFS('Raw Data'!$L:$L,'Raw Data'!$C:$C,"RA1",'Raw Data'!$G:$G,"MO4",'Raw Data'!$B:$B,"T3"),"")</f>
        <v>6.5868000000000002</v>
      </c>
      <c r="H8" s="19">
        <f>IFERROR(AVERAGEIFS('Raw Data'!$L:$L,'Raw Data'!$C:$C,"RA1",'Raw Data'!$G:$G,"MO4",'Raw Data'!$B:$B,"T4"),"")</f>
        <v>6.9561999999999999</v>
      </c>
      <c r="I8" s="19" t="str">
        <f>IFERROR(AVERAGEIFS('Raw Data'!$L:$L,'Raw Data'!$C:$C,"RA1",'Raw Data'!$G:$G,"MO4",'Raw Data'!$B:$B,"T5"),"")</f>
        <v/>
      </c>
      <c r="J8" s="19" t="str">
        <f>IFERROR(AVERAGEIFS('Raw Data'!$L:$L,'Raw Data'!$C:$C,"RA1",'Raw Data'!$G:$G,"MO4",'Raw Data'!$B:$B,"T6"),"")</f>
        <v/>
      </c>
      <c r="K8" s="19" t="str">
        <f>IFERROR(AVERAGEIFS('Raw Data'!$L:$L,'Raw Data'!$C:$C,"RA1",'Raw Data'!$G:$G,"MO4",'Raw Data'!$B:$B,"T7"),"")</f>
        <v/>
      </c>
      <c r="L8" s="19" t="str">
        <f>IFERROR(AVERAGEIFS('Raw Data'!$L:$L,'Raw Data'!$C:$C,"RA1",'Raw Data'!$G:$G,"MO4",'Raw Data'!$B:$B,"T8"),"")</f>
        <v/>
      </c>
      <c r="M8" s="19" t="str">
        <f>IFERROR(AVERAGEIFS('Raw Data'!$L:$L,'Raw Data'!$C:$C,"RA1",'Raw Data'!$G:$G,"MO4",'Raw Data'!$B:$B,"T9"),"")</f>
        <v/>
      </c>
      <c r="N8" s="19" t="str">
        <f>IFERROR(AVERAGEIFS('Raw Data'!$L:$L,'Raw Data'!$C:$C,"RA1",'Raw Data'!$G:$G,"MO4",'Raw Data'!$B:$B,"T10"),"")</f>
        <v/>
      </c>
      <c r="O8" s="25"/>
      <c r="R8" s="25"/>
    </row>
    <row r="9" spans="1:22" ht="15" customHeight="1" x14ac:dyDescent="0.25">
      <c r="A9" s="18" t="s">
        <v>33</v>
      </c>
      <c r="B9" s="18" t="s">
        <v>34</v>
      </c>
      <c r="C9" s="18" t="s">
        <v>36</v>
      </c>
      <c r="D9" s="18" t="s">
        <v>45</v>
      </c>
      <c r="E9" s="19">
        <f>IFERROR(AVERAGEIFS('Raw Data'!$L:$L,'Raw Data'!$C:$C,"RA1",'Raw Data'!$G:$G,"MO5",'Raw Data'!$B:$B,"T1"),"")</f>
        <v>6.0377000000000001</v>
      </c>
      <c r="F9" s="19">
        <f>IFERROR(AVERAGEIFS('Raw Data'!$L:$L,'Raw Data'!$C:$C,"RA1",'Raw Data'!$G:$G,"MO5",'Raw Data'!$B:$B,"T2"),"")</f>
        <v>6.8630000000000004</v>
      </c>
      <c r="G9" s="19">
        <f>IFERROR(AVERAGEIFS('Raw Data'!$L:$L,'Raw Data'!$C:$C,"RA1",'Raw Data'!$G:$G,"MO5",'Raw Data'!$B:$B,"T3"),"")</f>
        <v>7.7462499999999999</v>
      </c>
      <c r="H9" s="19">
        <f>IFERROR(AVERAGEIFS('Raw Data'!$L:$L,'Raw Data'!$C:$C,"RA1",'Raw Data'!$G:$G,"MO5",'Raw Data'!$B:$B,"T4"),"")</f>
        <v>8.8029499999999992</v>
      </c>
      <c r="I9" s="19" t="str">
        <f>IFERROR(AVERAGEIFS('Raw Data'!$L:$L,'Raw Data'!$C:$C,"RA1",'Raw Data'!$G:$G,"MO5",'Raw Data'!$B:$B,"T5"),"")</f>
        <v/>
      </c>
      <c r="J9" s="19" t="str">
        <f>IFERROR(AVERAGEIFS('Raw Data'!$L:$L,'Raw Data'!$C:$C,"RA1",'Raw Data'!$G:$G,"MO5",'Raw Data'!$B:$B,"T6"),"")</f>
        <v/>
      </c>
      <c r="K9" s="19" t="str">
        <f>IFERROR(AVERAGEIFS('Raw Data'!$L:$L,'Raw Data'!$C:$C,"RA1",'Raw Data'!$G:$G,"MO5",'Raw Data'!$B:$B,"T7"),"")</f>
        <v/>
      </c>
      <c r="L9" s="19" t="str">
        <f>IFERROR(AVERAGEIFS('Raw Data'!$L:$L,'Raw Data'!$C:$C,"RA1",'Raw Data'!$G:$G,"MO5",'Raw Data'!$B:$B,"T8"),"")</f>
        <v/>
      </c>
      <c r="M9" s="19" t="str">
        <f>IFERROR(AVERAGEIFS('Raw Data'!$L:$L,'Raw Data'!$C:$C,"RA1",'Raw Data'!$G:$G,"MO5",'Raw Data'!$B:$B,"T9"),"")</f>
        <v/>
      </c>
      <c r="N9" s="19" t="str">
        <f>IFERROR(AVERAGEIFS('Raw Data'!$L:$L,'Raw Data'!$C:$C,"RA1",'Raw Data'!$G:$G,"MO5",'Raw Data'!$B:$B,"T10"),"")</f>
        <v/>
      </c>
      <c r="O9" s="25"/>
      <c r="R9" s="25"/>
    </row>
    <row r="10" spans="1:22" ht="15" customHeight="1" x14ac:dyDescent="0.25">
      <c r="A10" s="18" t="s">
        <v>33</v>
      </c>
      <c r="B10" s="18" t="s">
        <v>34</v>
      </c>
      <c r="C10" s="18" t="s">
        <v>36</v>
      </c>
      <c r="D10" s="18" t="s">
        <v>47</v>
      </c>
      <c r="E10" s="19">
        <f>IFERROR(AVERAGEIFS('Raw Data'!$L:$L,'Raw Data'!$C:$C,"RA1",'Raw Data'!$G:$G,"MO6",'Raw Data'!$B:$B,"T1"),"")</f>
        <v>6.7723999999999993</v>
      </c>
      <c r="F10" s="19">
        <f>IFERROR(AVERAGEIFS('Raw Data'!$L:$L,'Raw Data'!$C:$C,"RA1",'Raw Data'!$G:$G,"MO6",'Raw Data'!$B:$B,"T2"),"")</f>
        <v>7.1227</v>
      </c>
      <c r="G10" s="19">
        <f>IFERROR(AVERAGEIFS('Raw Data'!$L:$L,'Raw Data'!$C:$C,"RA1",'Raw Data'!$G:$G,"MO6",'Raw Data'!$B:$B,"T3"),"")</f>
        <v>7.5451499999999996</v>
      </c>
      <c r="H10" s="19">
        <f>IFERROR(AVERAGEIFS('Raw Data'!$L:$L,'Raw Data'!$C:$C,"RA1",'Raw Data'!$G:$G,"MO6",'Raw Data'!$B:$B,"T4"),"")</f>
        <v>8.1415499999999987</v>
      </c>
      <c r="I10" s="19" t="str">
        <f>IFERROR(AVERAGEIFS('Raw Data'!$L:$L,'Raw Data'!$C:$C,"RA1",'Raw Data'!$G:$G,"MO6",'Raw Data'!$B:$B,"T5"),"")</f>
        <v/>
      </c>
      <c r="J10" s="19" t="str">
        <f>IFERROR(AVERAGEIFS('Raw Data'!$L:$L,'Raw Data'!$C:$C,"RA1",'Raw Data'!$G:$G,"MO6",'Raw Data'!$B:$B,"T6"),"")</f>
        <v/>
      </c>
      <c r="K10" s="19" t="str">
        <f>IFERROR(AVERAGEIFS('Raw Data'!$L:$L,'Raw Data'!$C:$C,"RA1",'Raw Data'!$G:$G,"MO6",'Raw Data'!$B:$B,"T7"),"")</f>
        <v/>
      </c>
      <c r="L10" s="19" t="str">
        <f>IFERROR(AVERAGEIFS('Raw Data'!$L:$L,'Raw Data'!$C:$C,"RA1",'Raw Data'!$G:$G,"MO6",'Raw Data'!$B:$B,"T8"),"")</f>
        <v/>
      </c>
      <c r="M10" s="19" t="str">
        <f>IFERROR(AVERAGEIFS('Raw Data'!$L:$L,'Raw Data'!$C:$C,"RA1",'Raw Data'!$G:$G,"MO6",'Raw Data'!$B:$B,"T9"),"")</f>
        <v/>
      </c>
      <c r="N10" s="19" t="str">
        <f>IFERROR(AVERAGEIFS('Raw Data'!$L:$L,'Raw Data'!$C:$C,"RA1",'Raw Data'!$G:$G,"MO6",'Raw Data'!$B:$B,"T10"),"")</f>
        <v/>
      </c>
      <c r="O10" s="25"/>
      <c r="R10" s="25"/>
    </row>
    <row r="11" spans="1:22" ht="15" customHeight="1" x14ac:dyDescent="0.25">
      <c r="A11" s="18" t="s">
        <v>33</v>
      </c>
      <c r="B11" s="18" t="s">
        <v>34</v>
      </c>
      <c r="C11" s="18" t="s">
        <v>36</v>
      </c>
      <c r="D11" s="18" t="s">
        <v>49</v>
      </c>
      <c r="E11" s="19">
        <f>IFERROR(AVERAGEIFS('Raw Data'!$L:$L,'Raw Data'!$C:$C,"RA1",'Raw Data'!$G:$G,"MO7",'Raw Data'!$B:$B,"T1"),"")</f>
        <v>10.070350000000001</v>
      </c>
      <c r="F11" s="19">
        <f>IFERROR(AVERAGEIFS('Raw Data'!$L:$L,'Raw Data'!$C:$C,"RA1",'Raw Data'!$G:$G,"MO7",'Raw Data'!$B:$B,"T2"),"")</f>
        <v>11.1471</v>
      </c>
      <c r="G11" s="19">
        <f>IFERROR(AVERAGEIFS('Raw Data'!$L:$L,'Raw Data'!$C:$C,"RA1",'Raw Data'!$G:$G,"MO7",'Raw Data'!$B:$B,"T3"),"")</f>
        <v>12.222300000000001</v>
      </c>
      <c r="H11" s="19">
        <f>IFERROR(AVERAGEIFS('Raw Data'!$L:$L,'Raw Data'!$C:$C,"RA1",'Raw Data'!$G:$G,"MO7",'Raw Data'!$B:$B,"T4"),"")</f>
        <v>13.57465</v>
      </c>
      <c r="I11" s="19" t="str">
        <f>IFERROR(AVERAGEIFS('Raw Data'!$L:$L,'Raw Data'!$C:$C,"RA1",'Raw Data'!$G:$G,"MO7",'Raw Data'!$B:$B,"T5"),"")</f>
        <v/>
      </c>
      <c r="J11" s="19" t="str">
        <f>IFERROR(AVERAGEIFS('Raw Data'!$L:$L,'Raw Data'!$C:$C,"RA1",'Raw Data'!$G:$G,"MO7",'Raw Data'!$B:$B,"T6"),"")</f>
        <v/>
      </c>
      <c r="K11" s="19" t="str">
        <f>IFERROR(AVERAGEIFS('Raw Data'!$L:$L,'Raw Data'!$C:$C,"RA1",'Raw Data'!$G:$G,"MO7",'Raw Data'!$B:$B,"T7"),"")</f>
        <v/>
      </c>
      <c r="L11" s="19" t="str">
        <f>IFERROR(AVERAGEIFS('Raw Data'!$L:$L,'Raw Data'!$C:$C,"RA1",'Raw Data'!$G:$G,"MO7",'Raw Data'!$B:$B,"T8"),"")</f>
        <v/>
      </c>
      <c r="M11" s="19" t="str">
        <f>IFERROR(AVERAGEIFS('Raw Data'!$L:$L,'Raw Data'!$C:$C,"RA1",'Raw Data'!$G:$G,"MO7",'Raw Data'!$B:$B,"T9"),"")</f>
        <v/>
      </c>
      <c r="N11" s="19" t="str">
        <f>IFERROR(AVERAGEIFS('Raw Data'!$L:$L,'Raw Data'!$C:$C,"RA1",'Raw Data'!$G:$G,"MO7",'Raw Data'!$B:$B,"T10"),"")</f>
        <v/>
      </c>
      <c r="O11" s="25"/>
      <c r="R11" s="25"/>
    </row>
    <row r="12" spans="1:22" ht="15" customHeight="1" x14ac:dyDescent="0.25">
      <c r="A12" s="18" t="s">
        <v>33</v>
      </c>
      <c r="B12" s="18" t="s">
        <v>34</v>
      </c>
      <c r="C12" s="18" t="s">
        <v>36</v>
      </c>
      <c r="D12" s="18" t="s">
        <v>51</v>
      </c>
      <c r="E12" s="19">
        <f>IFERROR(AVERAGEIFS('Raw Data'!$L:$L,'Raw Data'!$C:$C,"RA1",'Raw Data'!$G:$G,"MO8",'Raw Data'!$B:$B,"T1"),"")</f>
        <v>8.9539000000000009</v>
      </c>
      <c r="F12" s="19">
        <f>IFERROR(AVERAGEIFS('Raw Data'!$L:$L,'Raw Data'!$C:$C,"RA1",'Raw Data'!$G:$G,"MO8",'Raw Data'!$B:$B,"T2"),"")</f>
        <v>10.2515</v>
      </c>
      <c r="G12" s="19">
        <f>IFERROR(AVERAGEIFS('Raw Data'!$L:$L,'Raw Data'!$C:$C,"RA1",'Raw Data'!$G:$G,"MO8",'Raw Data'!$B:$B,"T3"),"")</f>
        <v>11.375350000000001</v>
      </c>
      <c r="H12" s="19">
        <f>IFERROR(AVERAGEIFS('Raw Data'!$L:$L,'Raw Data'!$C:$C,"RA1",'Raw Data'!$G:$G,"MO8",'Raw Data'!$B:$B,"T4"),"")</f>
        <v>12.5077</v>
      </c>
      <c r="I12" s="19" t="str">
        <f>IFERROR(AVERAGEIFS('Raw Data'!$L:$L,'Raw Data'!$C:$C,"RA1",'Raw Data'!$G:$G,"MO8",'Raw Data'!$B:$B,"T5"),"")</f>
        <v/>
      </c>
      <c r="J12" s="19" t="str">
        <f>IFERROR(AVERAGEIFS('Raw Data'!$L:$L,'Raw Data'!$C:$C,"RA1",'Raw Data'!$G:$G,"MO8",'Raw Data'!$B:$B,"T6"),"")</f>
        <v/>
      </c>
      <c r="K12" s="19" t="str">
        <f>IFERROR(AVERAGEIFS('Raw Data'!$L:$L,'Raw Data'!$C:$C,"RA1",'Raw Data'!$G:$G,"MO8",'Raw Data'!$B:$B,"T7"),"")</f>
        <v/>
      </c>
      <c r="L12" s="19" t="str">
        <f>IFERROR(AVERAGEIFS('Raw Data'!$L:$L,'Raw Data'!$C:$C,"RA1",'Raw Data'!$G:$G,"MO8",'Raw Data'!$B:$B,"T8"),"")</f>
        <v/>
      </c>
      <c r="M12" s="19" t="str">
        <f>IFERROR(AVERAGEIFS('Raw Data'!$L:$L,'Raw Data'!$C:$C,"RA1",'Raw Data'!$G:$G,"MO8",'Raw Data'!$B:$B,"T9"),"")</f>
        <v/>
      </c>
      <c r="N12" s="19" t="str">
        <f>IFERROR(AVERAGEIFS('Raw Data'!$L:$L,'Raw Data'!$C:$C,"RA1",'Raw Data'!$G:$G,"MO8",'Raw Data'!$B:$B,"T10"),"")</f>
        <v/>
      </c>
      <c r="O12" s="25"/>
    </row>
    <row r="13" spans="1:22" ht="15" customHeight="1" x14ac:dyDescent="0.25">
      <c r="A13" s="26" t="s">
        <v>33</v>
      </c>
      <c r="B13" s="26" t="s">
        <v>34</v>
      </c>
      <c r="C13" s="26" t="s">
        <v>54</v>
      </c>
      <c r="D13" s="26" t="s">
        <v>55</v>
      </c>
      <c r="E13" s="27">
        <f>IFERROR(AVERAGEIFS('Raw Data'!$L:$L,'Raw Data'!$C:$C,"RA1",'Raw Data'!$G:$G,"SS1",'Raw Data'!$B:$B,"T1"),"")</f>
        <v>3.8983499999999998</v>
      </c>
      <c r="F13" s="27">
        <f>IFERROR(AVERAGEIFS('Raw Data'!$L:$L,'Raw Data'!$C:$C,"RA1",'Raw Data'!$G:$G,"SS1",'Raw Data'!$B:$B,"T2"),"")</f>
        <v>4.1922999999999995</v>
      </c>
      <c r="G13" s="27">
        <f>IFERROR(AVERAGEIFS('Raw Data'!$L:$L,'Raw Data'!$C:$C,"RA1",'Raw Data'!$G:$G,"SS1",'Raw Data'!$B:$B,"T3"),"")</f>
        <v>4.4297000000000004</v>
      </c>
      <c r="H13" s="27">
        <f>IFERROR(AVERAGEIFS('Raw Data'!$L:$L,'Raw Data'!$C:$C,"RA1",'Raw Data'!$G:$G,"SS1",'Raw Data'!$B:$B,"T4"),"")</f>
        <v>4.6052499999999998</v>
      </c>
      <c r="I13" s="27" t="str">
        <f>IFERROR(AVERAGEIFS('Raw Data'!$L:$L,'Raw Data'!$C:$C,"RA1",'Raw Data'!$G:$G,"SS1",'Raw Data'!$B:$B,"T5"),"")</f>
        <v/>
      </c>
      <c r="J13" s="27" t="str">
        <f>IFERROR(AVERAGEIFS('Raw Data'!$L:$L,'Raw Data'!$C:$C,"RA1",'Raw Data'!$G:$G,"SS1",'Raw Data'!$B:$B,"T6"),"")</f>
        <v/>
      </c>
      <c r="K13" s="27" t="str">
        <f>IFERROR(AVERAGEIFS('Raw Data'!$L:$L,'Raw Data'!$C:$C,"RA1",'Raw Data'!$G:$G,"SS1",'Raw Data'!$B:$B,"T7"),"")</f>
        <v/>
      </c>
      <c r="L13" s="27" t="str">
        <f>IFERROR(AVERAGEIFS('Raw Data'!$L:$L,'Raw Data'!$C:$C,"RA1",'Raw Data'!$G:$G,"SS1",'Raw Data'!$B:$B,"T8"),"")</f>
        <v/>
      </c>
      <c r="M13" s="27" t="str">
        <f>IFERROR(AVERAGEIFS('Raw Data'!$L:$L,'Raw Data'!$C:$C,"RA1",'Raw Data'!$G:$G,"SS1",'Raw Data'!$B:$B,"T9"),"")</f>
        <v/>
      </c>
      <c r="N13" s="27" t="str">
        <f>IFERROR(AVERAGEIFS('Raw Data'!$L:$L,'Raw Data'!$C:$C,"RA1",'Raw Data'!$G:$G,"SS1",'Raw Data'!$B:$B,"T10"),"")</f>
        <v/>
      </c>
      <c r="O13" s="25"/>
      <c r="P13" s="25"/>
    </row>
    <row r="14" spans="1:22" ht="15" customHeight="1" x14ac:dyDescent="0.25">
      <c r="A14" s="26" t="s">
        <v>33</v>
      </c>
      <c r="B14" s="26" t="s">
        <v>34</v>
      </c>
      <c r="C14" s="26" t="s">
        <v>54</v>
      </c>
      <c r="D14" s="26" t="s">
        <v>57</v>
      </c>
      <c r="E14" s="27">
        <f>IFERROR(AVERAGEIFS('Raw Data'!$L:$L,'Raw Data'!$C:$C,"RA1",'Raw Data'!$G:$G,"SS2",'Raw Data'!$B:$B,"T1"),"")</f>
        <v>3.59335</v>
      </c>
      <c r="F14" s="27">
        <f>IFERROR(AVERAGEIFS('Raw Data'!$L:$L,'Raw Data'!$C:$C,"RA1",'Raw Data'!$G:$G,"SS2",'Raw Data'!$B:$B,"T2"),"")</f>
        <v>3.7949999999999999</v>
      </c>
      <c r="G14" s="27">
        <f>IFERROR(AVERAGEIFS('Raw Data'!$L:$L,'Raw Data'!$C:$C,"RA1",'Raw Data'!$G:$G,"SS2",'Raw Data'!$B:$B,"T3"),"")</f>
        <v>3.97045</v>
      </c>
      <c r="H14" s="27">
        <f>IFERROR(AVERAGEIFS('Raw Data'!$L:$L,'Raw Data'!$C:$C,"RA1",'Raw Data'!$G:$G,"SS2",'Raw Data'!$B:$B,"T4"),"")</f>
        <v>4.1144499999999997</v>
      </c>
      <c r="I14" s="27" t="str">
        <f>IFERROR(AVERAGEIFS('Raw Data'!$L:$L,'Raw Data'!$C:$C,"RA1",'Raw Data'!$G:$G,"SS2",'Raw Data'!$B:$B,"T5"),"")</f>
        <v/>
      </c>
      <c r="J14" s="27" t="str">
        <f>IFERROR(AVERAGEIFS('Raw Data'!$L:$L,'Raw Data'!$C:$C,"RA1",'Raw Data'!$G:$G,"SS2",'Raw Data'!$B:$B,"T6"),"")</f>
        <v/>
      </c>
      <c r="K14" s="27" t="str">
        <f>IFERROR(AVERAGEIFS('Raw Data'!$L:$L,'Raw Data'!$C:$C,"RA1",'Raw Data'!$G:$G,"SS2",'Raw Data'!$B:$B,"T7"),"")</f>
        <v/>
      </c>
      <c r="L14" s="27" t="str">
        <f>IFERROR(AVERAGEIFS('Raw Data'!$L:$L,'Raw Data'!$C:$C,"RA1",'Raw Data'!$G:$G,"SS2",'Raw Data'!$B:$B,"T8"),"")</f>
        <v/>
      </c>
      <c r="M14" s="27" t="str">
        <f>IFERROR(AVERAGEIFS('Raw Data'!$L:$L,'Raw Data'!$C:$C,"RA1",'Raw Data'!$G:$G,"SS2",'Raw Data'!$B:$B,"T9"),"")</f>
        <v/>
      </c>
      <c r="N14" s="27" t="str">
        <f>IFERROR(AVERAGEIFS('Raw Data'!$L:$L,'Raw Data'!$C:$C,"RA1",'Raw Data'!$G:$G,"SS2",'Raw Data'!$B:$B,"T10"),"")</f>
        <v/>
      </c>
      <c r="O14" s="25"/>
    </row>
    <row r="15" spans="1:22" ht="15" customHeight="1" x14ac:dyDescent="0.25">
      <c r="A15" s="26" t="s">
        <v>33</v>
      </c>
      <c r="B15" s="26" t="s">
        <v>34</v>
      </c>
      <c r="C15" s="26" t="s">
        <v>54</v>
      </c>
      <c r="D15" s="26" t="s">
        <v>59</v>
      </c>
      <c r="E15" s="27">
        <f>IFERROR(AVERAGEIFS('Raw Data'!$L:$L,'Raw Data'!$C:$C,"RA1",'Raw Data'!$G:$G,"SS3",'Raw Data'!$B:$B,"T1"),"")</f>
        <v>4.5092999999999996</v>
      </c>
      <c r="F15" s="27">
        <f>IFERROR(AVERAGEIFS('Raw Data'!$L:$L,'Raw Data'!$C:$C,"RA1",'Raw Data'!$G:$G,"SS3",'Raw Data'!$B:$B,"T2"),"")</f>
        <v>4.8919999999999995</v>
      </c>
      <c r="G15" s="27">
        <f>IFERROR(AVERAGEIFS('Raw Data'!$L:$L,'Raw Data'!$C:$C,"RA1",'Raw Data'!$G:$G,"SS3",'Raw Data'!$B:$B,"T3"),"")</f>
        <v>5.1402000000000001</v>
      </c>
      <c r="H15" s="27">
        <f>IFERROR(AVERAGEIFS('Raw Data'!$L:$L,'Raw Data'!$C:$C,"RA1",'Raw Data'!$G:$G,"SS3",'Raw Data'!$B:$B,"T4"),"")</f>
        <v>5.3798499999999994</v>
      </c>
      <c r="I15" s="27" t="str">
        <f>IFERROR(AVERAGEIFS('Raw Data'!$L:$L,'Raw Data'!$C:$C,"RA1",'Raw Data'!$G:$G,"SS3",'Raw Data'!$B:$B,"T5"),"")</f>
        <v/>
      </c>
      <c r="J15" s="27" t="str">
        <f>IFERROR(AVERAGEIFS('Raw Data'!$L:$L,'Raw Data'!$C:$C,"RA1",'Raw Data'!$G:$G,"SS3",'Raw Data'!$B:$B,"T6"),"")</f>
        <v/>
      </c>
      <c r="K15" s="27" t="str">
        <f>IFERROR(AVERAGEIFS('Raw Data'!$L:$L,'Raw Data'!$C:$C,"RA1",'Raw Data'!$G:$G,"SS3",'Raw Data'!$B:$B,"T7"),"")</f>
        <v/>
      </c>
      <c r="L15" s="27" t="str">
        <f>IFERROR(AVERAGEIFS('Raw Data'!$L:$L,'Raw Data'!$C:$C,"RA1",'Raw Data'!$G:$G,"SS3",'Raw Data'!$B:$B,"T8"),"")</f>
        <v/>
      </c>
      <c r="M15" s="27" t="str">
        <f>IFERROR(AVERAGEIFS('Raw Data'!$L:$L,'Raw Data'!$C:$C,"RA1",'Raw Data'!$G:$G,"SS3",'Raw Data'!$B:$B,"T9"),"")</f>
        <v/>
      </c>
      <c r="N15" s="27" t="str">
        <f>IFERROR(AVERAGEIFS('Raw Data'!$L:$L,'Raw Data'!$C:$C,"RA1",'Raw Data'!$G:$G,"SS3",'Raw Data'!$B:$B,"T10"),"")</f>
        <v/>
      </c>
      <c r="O15" s="25"/>
    </row>
    <row r="16" spans="1:22" ht="15" customHeight="1" x14ac:dyDescent="0.25">
      <c r="A16" s="26" t="s">
        <v>33</v>
      </c>
      <c r="B16" s="26" t="s">
        <v>34</v>
      </c>
      <c r="C16" s="26" t="s">
        <v>54</v>
      </c>
      <c r="D16" s="26" t="s">
        <v>60</v>
      </c>
      <c r="E16" s="27">
        <f>IFERROR(AVERAGEIFS('Raw Data'!$L:$L,'Raw Data'!$C:$C,"RA1",'Raw Data'!$G:$G,"SS4",'Raw Data'!$B:$B,"T1"),"")</f>
        <v>4.0042499999999999</v>
      </c>
      <c r="F16" s="27">
        <f>IFERROR(AVERAGEIFS('Raw Data'!$L:$L,'Raw Data'!$C:$C,"RA1",'Raw Data'!$G:$G,"SS4",'Raw Data'!$B:$B,"T2"),"")</f>
        <v>4.1029499999999999</v>
      </c>
      <c r="G16" s="27">
        <f>IFERROR(AVERAGEIFS('Raw Data'!$L:$L,'Raw Data'!$C:$C,"RA1",'Raw Data'!$G:$G,"SS4",'Raw Data'!$B:$B,"T3"),"")</f>
        <v>4.1984500000000002</v>
      </c>
      <c r="H16" s="27">
        <f>IFERROR(AVERAGEIFS('Raw Data'!$L:$L,'Raw Data'!$C:$C,"RA1",'Raw Data'!$G:$G,"SS4",'Raw Data'!$B:$B,"T4"),"")</f>
        <v>4.2842000000000002</v>
      </c>
      <c r="I16" s="27" t="str">
        <f>IFERROR(AVERAGEIFS('Raw Data'!$L:$L,'Raw Data'!$C:$C,"RA1",'Raw Data'!$G:$G,"SS4",'Raw Data'!$B:$B,"T5"),"")</f>
        <v/>
      </c>
      <c r="J16" s="27" t="str">
        <f>IFERROR(AVERAGEIFS('Raw Data'!$L:$L,'Raw Data'!$C:$C,"RA1",'Raw Data'!$G:$G,"SS4",'Raw Data'!$B:$B,"T6"),"")</f>
        <v/>
      </c>
      <c r="K16" s="27" t="str">
        <f>IFERROR(AVERAGEIFS('Raw Data'!$L:$L,'Raw Data'!$C:$C,"RA1",'Raw Data'!$G:$G,"SS4",'Raw Data'!$B:$B,"T7"),"")</f>
        <v/>
      </c>
      <c r="L16" s="27" t="str">
        <f>IFERROR(AVERAGEIFS('Raw Data'!$L:$L,'Raw Data'!$C:$C,"RA1",'Raw Data'!$G:$G,"SS4",'Raw Data'!$B:$B,"T8"),"")</f>
        <v/>
      </c>
      <c r="M16" s="27" t="str">
        <f>IFERROR(AVERAGEIFS('Raw Data'!$L:$L,'Raw Data'!$C:$C,"RA1",'Raw Data'!$G:$G,"SS4",'Raw Data'!$B:$B,"T9"),"")</f>
        <v/>
      </c>
      <c r="N16" s="27" t="str">
        <f>IFERROR(AVERAGEIFS('Raw Data'!$L:$L,'Raw Data'!$C:$C,"RA1",'Raw Data'!$G:$G,"SS4",'Raw Data'!$B:$B,"T10"),"")</f>
        <v/>
      </c>
      <c r="O16" s="25"/>
    </row>
    <row r="17" spans="1:16" ht="15" customHeight="1" x14ac:dyDescent="0.25">
      <c r="A17" s="26" t="s">
        <v>33</v>
      </c>
      <c r="B17" s="26" t="s">
        <v>34</v>
      </c>
      <c r="C17" s="26" t="s">
        <v>54</v>
      </c>
      <c r="D17" s="26" t="s">
        <v>62</v>
      </c>
      <c r="E17" s="27">
        <f>IFERROR(AVERAGEIFS('Raw Data'!$L:$L,'Raw Data'!$C:$C,"RA1",'Raw Data'!$G:$G,"SS5",'Raw Data'!$B:$B,"T1"),"")</f>
        <v>4.9222000000000001</v>
      </c>
      <c r="F17" s="27">
        <f>IFERROR(AVERAGEIFS('Raw Data'!$L:$L,'Raw Data'!$C:$C,"RA1",'Raw Data'!$G:$G,"SS5",'Raw Data'!$B:$B,"T2"),"")</f>
        <v>5.0910000000000002</v>
      </c>
      <c r="G17" s="27">
        <f>IFERROR(AVERAGEIFS('Raw Data'!$L:$L,'Raw Data'!$C:$C,"RA1",'Raw Data'!$G:$G,"SS5",'Raw Data'!$B:$B,"T3"),"")</f>
        <v>5.2625000000000002</v>
      </c>
      <c r="H17" s="27">
        <f>IFERROR(AVERAGEIFS('Raw Data'!$L:$L,'Raw Data'!$C:$C,"RA1",'Raw Data'!$G:$G,"SS5",'Raw Data'!$B:$B,"T4"),"")</f>
        <v>5.4024000000000001</v>
      </c>
      <c r="I17" s="27" t="str">
        <f>IFERROR(AVERAGEIFS('Raw Data'!$L:$L,'Raw Data'!$C:$C,"RA1",'Raw Data'!$G:$G,"SS5",'Raw Data'!$B:$B,"T5"),"")</f>
        <v/>
      </c>
      <c r="J17" s="27" t="str">
        <f>IFERROR(AVERAGEIFS('Raw Data'!$L:$L,'Raw Data'!$C:$C,"RA1",'Raw Data'!$G:$G,"SS5",'Raw Data'!$B:$B,"T6"),"")</f>
        <v/>
      </c>
      <c r="K17" s="27" t="str">
        <f>IFERROR(AVERAGEIFS('Raw Data'!$L:$L,'Raw Data'!$C:$C,"RA1",'Raw Data'!$G:$G,"SS5",'Raw Data'!$B:$B,"T7"),"")</f>
        <v/>
      </c>
      <c r="L17" s="27" t="str">
        <f>IFERROR(AVERAGEIFS('Raw Data'!$L:$L,'Raw Data'!$C:$C,"RA1",'Raw Data'!$G:$G,"SS5",'Raw Data'!$B:$B,"T8"),"")</f>
        <v/>
      </c>
      <c r="M17" s="27" t="str">
        <f>IFERROR(AVERAGEIFS('Raw Data'!$L:$L,'Raw Data'!$C:$C,"RA1",'Raw Data'!$G:$G,"SS5",'Raw Data'!$B:$B,"T9"),"")</f>
        <v/>
      </c>
      <c r="N17" s="27" t="str">
        <f>IFERROR(AVERAGEIFS('Raw Data'!$L:$L,'Raw Data'!$C:$C,"RA1",'Raw Data'!$G:$G,"SS5",'Raw Data'!$B:$B,"T10"),"")</f>
        <v/>
      </c>
      <c r="O17" s="25"/>
    </row>
    <row r="18" spans="1:16" ht="15" customHeight="1" x14ac:dyDescent="0.25">
      <c r="A18" s="26" t="s">
        <v>33</v>
      </c>
      <c r="B18" s="26" t="s">
        <v>34</v>
      </c>
      <c r="C18" s="26" t="s">
        <v>54</v>
      </c>
      <c r="D18" s="26" t="s">
        <v>64</v>
      </c>
      <c r="E18" s="27">
        <f>IFERROR(AVERAGEIFS('Raw Data'!$L:$L,'Raw Data'!$C:$C,"RA1",'Raw Data'!$G:$G,"SS6",'Raw Data'!$B:$B,"T1"),"")</f>
        <v>3.7855999999999996</v>
      </c>
      <c r="F18" s="27">
        <f>IFERROR(AVERAGEIFS('Raw Data'!$L:$L,'Raw Data'!$C:$C,"RA1",'Raw Data'!$G:$G,"SS6",'Raw Data'!$B:$B,"T2"),"")</f>
        <v>3.8644999999999996</v>
      </c>
      <c r="G18" s="27">
        <f>IFERROR(AVERAGEIFS('Raw Data'!$L:$L,'Raw Data'!$C:$C,"RA1",'Raw Data'!$G:$G,"SS6",'Raw Data'!$B:$B,"T3"),"")</f>
        <v>3.9548000000000001</v>
      </c>
      <c r="H18" s="27">
        <f>IFERROR(AVERAGEIFS('Raw Data'!$L:$L,'Raw Data'!$C:$C,"RA1",'Raw Data'!$G:$G,"SS6",'Raw Data'!$B:$B,"T4"),"")</f>
        <v>4.0167999999999999</v>
      </c>
      <c r="I18" s="27" t="str">
        <f>IFERROR(AVERAGEIFS('Raw Data'!$L:$L,'Raw Data'!$C:$C,"RA1",'Raw Data'!$G:$G,"SS6",'Raw Data'!$B:$B,"T5"),"")</f>
        <v/>
      </c>
      <c r="J18" s="27" t="str">
        <f>IFERROR(AVERAGEIFS('Raw Data'!$L:$L,'Raw Data'!$C:$C,"RA1",'Raw Data'!$G:$G,"SS6",'Raw Data'!$B:$B,"T6"),"")</f>
        <v/>
      </c>
      <c r="K18" s="27" t="str">
        <f>IFERROR(AVERAGEIFS('Raw Data'!$L:$L,'Raw Data'!$C:$C,"RA1",'Raw Data'!$G:$G,"SS6",'Raw Data'!$B:$B,"T7"),"")</f>
        <v/>
      </c>
      <c r="L18" s="27" t="str">
        <f>IFERROR(AVERAGEIFS('Raw Data'!$L:$L,'Raw Data'!$C:$C,"RA1",'Raw Data'!$G:$G,"SS6",'Raw Data'!$B:$B,"T8"),"")</f>
        <v/>
      </c>
      <c r="M18" s="27" t="str">
        <f>IFERROR(AVERAGEIFS('Raw Data'!$L:$L,'Raw Data'!$C:$C,"RA1",'Raw Data'!$G:$G,"SS6",'Raw Data'!$B:$B,"T9"),"")</f>
        <v/>
      </c>
      <c r="N18" s="27" t="str">
        <f>IFERROR(AVERAGEIFS('Raw Data'!$L:$L,'Raw Data'!$C:$C,"RA1",'Raw Data'!$G:$G,"SS6",'Raw Data'!$B:$B,"T10"),"")</f>
        <v/>
      </c>
      <c r="O18" s="25"/>
    </row>
    <row r="19" spans="1:16" ht="15" customHeight="1" x14ac:dyDescent="0.25">
      <c r="A19" s="26" t="s">
        <v>33</v>
      </c>
      <c r="B19" s="26" t="s">
        <v>34</v>
      </c>
      <c r="C19" s="26" t="s">
        <v>54</v>
      </c>
      <c r="D19" s="26" t="s">
        <v>66</v>
      </c>
      <c r="E19" s="27">
        <f>IFERROR(AVERAGEIFS('Raw Data'!$L:$L,'Raw Data'!$C:$C,"RA1",'Raw Data'!$G:$G,"SS7",'Raw Data'!$B:$B,"T1"),"")</f>
        <v>4.57125</v>
      </c>
      <c r="F19" s="27">
        <f>IFERROR(AVERAGEIFS('Raw Data'!$L:$L,'Raw Data'!$C:$C,"RA1",'Raw Data'!$G:$G,"SS7",'Raw Data'!$B:$B,"T2"),"")</f>
        <v>4.6823499999999996</v>
      </c>
      <c r="G19" s="27">
        <f>IFERROR(AVERAGEIFS('Raw Data'!$L:$L,'Raw Data'!$C:$C,"RA1",'Raw Data'!$G:$G,"SS7",'Raw Data'!$B:$B,"T3"),"")</f>
        <v>4.7919499999999999</v>
      </c>
      <c r="H19" s="27">
        <f>IFERROR(AVERAGEIFS('Raw Data'!$L:$L,'Raw Data'!$C:$C,"RA1",'Raw Data'!$G:$G,"SS7",'Raw Data'!$B:$B,"T4"),"")</f>
        <v>4.83995</v>
      </c>
      <c r="I19" s="27" t="str">
        <f>IFERROR(AVERAGEIFS('Raw Data'!$L:$L,'Raw Data'!$C:$C,"RA1",'Raw Data'!$G:$G,"SS7",'Raw Data'!$B:$B,"T5"),"")</f>
        <v/>
      </c>
      <c r="J19" s="27" t="str">
        <f>IFERROR(AVERAGEIFS('Raw Data'!$L:$L,'Raw Data'!$C:$C,"RA1",'Raw Data'!$G:$G,"SS7",'Raw Data'!$B:$B,"T6"),"")</f>
        <v/>
      </c>
      <c r="K19" s="27" t="str">
        <f>IFERROR(AVERAGEIFS('Raw Data'!$L:$L,'Raw Data'!$C:$C,"RA1",'Raw Data'!$G:$G,"SS7",'Raw Data'!$B:$B,"T7"),"")</f>
        <v/>
      </c>
      <c r="L19" s="27" t="str">
        <f>IFERROR(AVERAGEIFS('Raw Data'!$L:$L,'Raw Data'!$C:$C,"RA1",'Raw Data'!$G:$G,"SS7",'Raw Data'!$B:$B,"T8"),"")</f>
        <v/>
      </c>
      <c r="M19" s="27" t="str">
        <f>IFERROR(AVERAGEIFS('Raw Data'!$L:$L,'Raw Data'!$C:$C,"RA1",'Raw Data'!$G:$G,"SS7",'Raw Data'!$B:$B,"T9"),"")</f>
        <v/>
      </c>
      <c r="N19" s="27" t="str">
        <f>IFERROR(AVERAGEIFS('Raw Data'!$L:$L,'Raw Data'!$C:$C,"RA1",'Raw Data'!$G:$G,"SS7",'Raw Data'!$B:$B,"T10"),"")</f>
        <v/>
      </c>
      <c r="O19" s="25"/>
    </row>
    <row r="20" spans="1:16" ht="15" customHeight="1" x14ac:dyDescent="0.25">
      <c r="A20" s="26" t="s">
        <v>33</v>
      </c>
      <c r="B20" s="26" t="s">
        <v>34</v>
      </c>
      <c r="C20" s="26" t="s">
        <v>54</v>
      </c>
      <c r="D20" s="26" t="s">
        <v>68</v>
      </c>
      <c r="E20" s="27">
        <f>IFERROR(AVERAGEIFS('Raw Data'!$L:$L,'Raw Data'!$C:$C,"RA1",'Raw Data'!$G:$G,"SS8",'Raw Data'!$B:$B,"T1"),"")</f>
        <v>4.1311</v>
      </c>
      <c r="F20" s="27">
        <f>IFERROR(AVERAGEIFS('Raw Data'!$L:$L,'Raw Data'!$C:$C,"RA1",'Raw Data'!$G:$G,"SS8",'Raw Data'!$B:$B,"T2"),"")</f>
        <v>4.3872999999999998</v>
      </c>
      <c r="G20" s="27">
        <f>IFERROR(AVERAGEIFS('Raw Data'!$L:$L,'Raw Data'!$C:$C,"RA1",'Raw Data'!$G:$G,"SS8",'Raw Data'!$B:$B,"T3"),"")</f>
        <v>4.5850499999999998</v>
      </c>
      <c r="H20" s="27">
        <f>IFERROR(AVERAGEIFS('Raw Data'!$L:$L,'Raw Data'!$C:$C,"RA1",'Raw Data'!$G:$G,"SS8",'Raw Data'!$B:$B,"T4"),"")</f>
        <v>4.7771499999999998</v>
      </c>
      <c r="I20" s="27" t="str">
        <f>IFERROR(AVERAGEIFS('Raw Data'!$L:$L,'Raw Data'!$C:$C,"RA1",'Raw Data'!$G:$G,"SS8",'Raw Data'!$B:$B,"T5"),"")</f>
        <v/>
      </c>
      <c r="J20" s="27" t="str">
        <f>IFERROR(AVERAGEIFS('Raw Data'!$L:$L,'Raw Data'!$C:$C,"RA1",'Raw Data'!$G:$G,"SS8",'Raw Data'!$B:$B,"T6"),"")</f>
        <v/>
      </c>
      <c r="K20" s="27" t="str">
        <f>IFERROR(AVERAGEIFS('Raw Data'!$L:$L,'Raw Data'!$C:$C,"RA1",'Raw Data'!$G:$G,"SS8",'Raw Data'!$B:$B,"T7"),"")</f>
        <v/>
      </c>
      <c r="L20" s="27" t="str">
        <f>IFERROR(AVERAGEIFS('Raw Data'!$L:$L,'Raw Data'!$C:$C,"RA1",'Raw Data'!$G:$G,"SS8",'Raw Data'!$B:$B,"T8"),"")</f>
        <v/>
      </c>
      <c r="M20" s="27" t="str">
        <f>IFERROR(AVERAGEIFS('Raw Data'!$L:$L,'Raw Data'!$C:$C,"RA1",'Raw Data'!$G:$G,"SS8",'Raw Data'!$B:$B,"T9"),"")</f>
        <v/>
      </c>
      <c r="N20" s="27" t="str">
        <f>IFERROR(AVERAGEIFS('Raw Data'!$L:$L,'Raw Data'!$C:$C,"RA1",'Raw Data'!$G:$G,"SS8",'Raw Data'!$B:$B,"T10"),"")</f>
        <v/>
      </c>
      <c r="O20" s="25"/>
    </row>
    <row r="21" spans="1:16" ht="15" customHeight="1" x14ac:dyDescent="0.25">
      <c r="O21" s="25"/>
    </row>
    <row r="22" spans="1:16" ht="15" customHeight="1" x14ac:dyDescent="0.25">
      <c r="A22" s="18" t="s">
        <v>70</v>
      </c>
      <c r="B22" s="18" t="s">
        <v>71</v>
      </c>
      <c r="C22" s="18" t="s">
        <v>36</v>
      </c>
      <c r="D22" s="18" t="s">
        <v>37</v>
      </c>
      <c r="E22" s="19">
        <f>IFERROR(AVERAGEIFS('Raw Data'!$L:$L,'Raw Data'!$C:$C,"RA2",'Raw Data'!$G:$G,"MO1",'Raw Data'!$B:$B,"T1"),"")</f>
        <v>5.2422000000000004</v>
      </c>
      <c r="F22" s="19">
        <f>IFERROR(AVERAGEIFS('Raw Data'!$L:$L,'Raw Data'!$C:$C,"RA2",'Raw Data'!$G:$G,"MO1",'Raw Data'!$B:$B,"T2"),"")</f>
        <v>5.6384500000000006</v>
      </c>
      <c r="G22" s="19">
        <f>IFERROR(AVERAGEIFS('Raw Data'!$L:$L,'Raw Data'!$C:$C,"RA2",'Raw Data'!$G:$G,"MO1",'Raw Data'!$B:$B,"T3"),"")</f>
        <v>5.9721000000000002</v>
      </c>
      <c r="H22" s="19">
        <f>IFERROR(AVERAGEIFS('Raw Data'!$L:$L,'Raw Data'!$C:$C,"RA2",'Raw Data'!$G:$G,"MO1",'Raw Data'!$B:$B,"T4"),"")</f>
        <v>6.2820499999999999</v>
      </c>
      <c r="I22" s="19" t="str">
        <f>IFERROR(AVERAGEIFS('Raw Data'!$L:$L,'Raw Data'!$C:$C,"RA2",'Raw Data'!$G:$G,"MO1",'Raw Data'!$B:$B,"T5"),"")</f>
        <v/>
      </c>
      <c r="J22" s="19" t="str">
        <f>IFERROR(AVERAGEIFS('Raw Data'!$L:$L,'Raw Data'!$C:$C,"RA2",'Raw Data'!$G:$G,"MO1",'Raw Data'!$B:$B,"T6"),"")</f>
        <v/>
      </c>
      <c r="K22" s="19" t="str">
        <f>IFERROR(AVERAGEIFS('Raw Data'!$L:$L,'Raw Data'!$C:$C,"RA2",'Raw Data'!$G:$G,"MO1",'Raw Data'!$B:$B,"T7"),"")</f>
        <v/>
      </c>
      <c r="L22" s="19" t="str">
        <f>IFERROR(AVERAGEIFS('Raw Data'!$L:$L,'Raw Data'!$C:$C,"RA2",'Raw Data'!$G:$G,"MO1",'Raw Data'!$B:$B,"T8"),"")</f>
        <v/>
      </c>
      <c r="M22" s="19" t="str">
        <f>IFERROR(AVERAGEIFS('Raw Data'!$L:$L,'Raw Data'!$C:$C,"RA2",'Raw Data'!$G:$G,"MO1",'Raw Data'!$B:$B,"T9"),"")</f>
        <v/>
      </c>
      <c r="N22" s="19" t="str">
        <f>IFERROR(AVERAGEIFS('Raw Data'!$L:$L,'Raw Data'!$C:$C,"RA2",'Raw Data'!$G:$G,"MO1",'Raw Data'!$B:$B,"T10"),"")</f>
        <v/>
      </c>
      <c r="O22" s="25"/>
      <c r="P22" s="25"/>
    </row>
    <row r="23" spans="1:16" ht="15" customHeight="1" x14ac:dyDescent="0.25">
      <c r="A23" s="18" t="s">
        <v>70</v>
      </c>
      <c r="B23" s="18" t="s">
        <v>71</v>
      </c>
      <c r="C23" s="18" t="s">
        <v>36</v>
      </c>
      <c r="D23" s="18" t="s">
        <v>39</v>
      </c>
      <c r="E23" s="19">
        <f>IFERROR(AVERAGEIFS('Raw Data'!$L:$L,'Raw Data'!$C:$C,"RA2",'Raw Data'!$G:$G,"MO2",'Raw Data'!$B:$B,"T1"),"")</f>
        <v>7.9178999999999995</v>
      </c>
      <c r="F23" s="19">
        <f>IFERROR(AVERAGEIFS('Raw Data'!$L:$L,'Raw Data'!$C:$C,"RA2",'Raw Data'!$G:$G,"MO2",'Raw Data'!$B:$B,"T2"),"")</f>
        <v>8.9501999999999988</v>
      </c>
      <c r="G23" s="19">
        <f>IFERROR(AVERAGEIFS('Raw Data'!$L:$L,'Raw Data'!$C:$C,"RA2",'Raw Data'!$G:$G,"MO2",'Raw Data'!$B:$B,"T3"),"")</f>
        <v>9.9355499999999992</v>
      </c>
      <c r="H23" s="19">
        <f>IFERROR(AVERAGEIFS('Raw Data'!$L:$L,'Raw Data'!$C:$C,"RA2",'Raw Data'!$G:$G,"MO2",'Raw Data'!$B:$B,"T4"),"")</f>
        <v>11.005099999999999</v>
      </c>
      <c r="I23" s="19" t="str">
        <f>IFERROR(AVERAGEIFS('Raw Data'!$L:$L,'Raw Data'!$C:$C,"RA2",'Raw Data'!$G:$G,"MO2",'Raw Data'!$B:$B,"T5"),"")</f>
        <v/>
      </c>
      <c r="J23" s="19" t="str">
        <f>IFERROR(AVERAGEIFS('Raw Data'!$L:$L,'Raw Data'!$C:$C,"RA2",'Raw Data'!$G:$G,"MO2",'Raw Data'!$B:$B,"T6"),"")</f>
        <v/>
      </c>
      <c r="K23" s="19" t="str">
        <f>IFERROR(AVERAGEIFS('Raw Data'!$L:$L,'Raw Data'!$C:$C,"RA2",'Raw Data'!$G:$G,"MO2",'Raw Data'!$B:$B,"T7"),"")</f>
        <v/>
      </c>
      <c r="L23" s="19" t="str">
        <f>IFERROR(AVERAGEIFS('Raw Data'!$L:$L,'Raw Data'!$C:$C,"RA2",'Raw Data'!$G:$G,"MO2",'Raw Data'!$B:$B,"T8"),"")</f>
        <v/>
      </c>
      <c r="M23" s="19" t="str">
        <f>IFERROR(AVERAGEIFS('Raw Data'!$L:$L,'Raw Data'!$C:$C,"RA2",'Raw Data'!$G:$G,"MO2",'Raw Data'!$B:$B,"T9"),"")</f>
        <v/>
      </c>
      <c r="N23" s="19" t="str">
        <f>IFERROR(AVERAGEIFS('Raw Data'!$L:$L,'Raw Data'!$C:$C,"RA2",'Raw Data'!$G:$G,"MO2",'Raw Data'!$B:$B,"T10"),"")</f>
        <v/>
      </c>
      <c r="O23" s="25"/>
    </row>
    <row r="24" spans="1:16" ht="15" customHeight="1" x14ac:dyDescent="0.25">
      <c r="A24" s="18" t="s">
        <v>70</v>
      </c>
      <c r="B24" s="18" t="s">
        <v>71</v>
      </c>
      <c r="C24" s="18" t="s">
        <v>36</v>
      </c>
      <c r="D24" s="18" t="s">
        <v>41</v>
      </c>
      <c r="E24" s="19">
        <f>IFERROR(AVERAGEIFS('Raw Data'!$L:$L,'Raw Data'!$C:$C,"RA2",'Raw Data'!$G:$G,"MO3",'Raw Data'!$B:$B,"T1"),"")</f>
        <v>9.627600000000001</v>
      </c>
      <c r="F24" s="19">
        <f>IFERROR(AVERAGEIFS('Raw Data'!$L:$L,'Raw Data'!$C:$C,"RA2",'Raw Data'!$G:$G,"MO3",'Raw Data'!$B:$B,"T2"),"")</f>
        <v>10.645</v>
      </c>
      <c r="G24" s="19">
        <f>IFERROR(AVERAGEIFS('Raw Data'!$L:$L,'Raw Data'!$C:$C,"RA2",'Raw Data'!$G:$G,"MO3",'Raw Data'!$B:$B,"T3"),"")</f>
        <v>11.83155</v>
      </c>
      <c r="H24" s="19">
        <f>IFERROR(AVERAGEIFS('Raw Data'!$L:$L,'Raw Data'!$C:$C,"RA2",'Raw Data'!$G:$G,"MO3",'Raw Data'!$B:$B,"T4"),"")</f>
        <v>13.2515</v>
      </c>
      <c r="I24" s="19" t="str">
        <f>IFERROR(AVERAGEIFS('Raw Data'!$L:$L,'Raw Data'!$C:$C,"RA2",'Raw Data'!$G:$G,"MO3",'Raw Data'!$B:$B,"T5"),"")</f>
        <v/>
      </c>
      <c r="J24" s="19" t="str">
        <f>IFERROR(AVERAGEIFS('Raw Data'!$L:$L,'Raw Data'!$C:$C,"RA2",'Raw Data'!$G:$G,"MO3",'Raw Data'!$B:$B,"T6"),"")</f>
        <v/>
      </c>
      <c r="K24" s="19" t="str">
        <f>IFERROR(AVERAGEIFS('Raw Data'!$L:$L,'Raw Data'!$C:$C,"RA2",'Raw Data'!$G:$G,"MO3",'Raw Data'!$B:$B,"T7"),"")</f>
        <v/>
      </c>
      <c r="L24" s="19" t="str">
        <f>IFERROR(AVERAGEIFS('Raw Data'!$L:$L,'Raw Data'!$C:$C,"RA2",'Raw Data'!$G:$G,"MO3",'Raw Data'!$B:$B,"T8"),"")</f>
        <v/>
      </c>
      <c r="M24" s="19" t="str">
        <f>IFERROR(AVERAGEIFS('Raw Data'!$L:$L,'Raw Data'!$C:$C,"RA2",'Raw Data'!$G:$G,"MO3",'Raw Data'!$B:$B,"T9"),"")</f>
        <v/>
      </c>
      <c r="N24" s="19" t="str">
        <f>IFERROR(AVERAGEIFS('Raw Data'!$L:$L,'Raw Data'!$C:$C,"RA2",'Raw Data'!$G:$G,"MO3",'Raw Data'!$B:$B,"T10"),"")</f>
        <v/>
      </c>
      <c r="O24" s="25"/>
    </row>
    <row r="25" spans="1:16" ht="15" customHeight="1" x14ac:dyDescent="0.25">
      <c r="A25" s="18" t="s">
        <v>70</v>
      </c>
      <c r="B25" s="18" t="s">
        <v>71</v>
      </c>
      <c r="C25" s="18" t="s">
        <v>36</v>
      </c>
      <c r="D25" s="18" t="s">
        <v>43</v>
      </c>
      <c r="E25" s="19">
        <f>IFERROR(AVERAGEIFS('Raw Data'!$L:$L,'Raw Data'!$C:$C,"RA2",'Raw Data'!$G:$G,"MO4",'Raw Data'!$B:$B,"T1"),"")</f>
        <v>5.2538</v>
      </c>
      <c r="F25" s="19">
        <f>IFERROR(AVERAGEIFS('Raw Data'!$L:$L,'Raw Data'!$C:$C,"RA2",'Raw Data'!$G:$G,"MO4",'Raw Data'!$B:$B,"T2"),"")</f>
        <v>5.5842000000000001</v>
      </c>
      <c r="G25" s="19">
        <f>IFERROR(AVERAGEIFS('Raw Data'!$L:$L,'Raw Data'!$C:$C,"RA2",'Raw Data'!$G:$G,"MO4",'Raw Data'!$B:$B,"T3"),"")</f>
        <v>5.8989000000000003</v>
      </c>
      <c r="H25" s="19">
        <f>IFERROR(AVERAGEIFS('Raw Data'!$L:$L,'Raw Data'!$C:$C,"RA2",'Raw Data'!$G:$G,"MO4",'Raw Data'!$B:$B,"T4"),"")</f>
        <v>6.1715</v>
      </c>
      <c r="I25" s="19" t="str">
        <f>IFERROR(AVERAGEIFS('Raw Data'!$L:$L,'Raw Data'!$C:$C,"RA2",'Raw Data'!$G:$G,"MO4",'Raw Data'!$B:$B,"T5"),"")</f>
        <v/>
      </c>
      <c r="J25" s="19" t="str">
        <f>IFERROR(AVERAGEIFS('Raw Data'!$L:$L,'Raw Data'!$C:$C,"RA2",'Raw Data'!$G:$G,"MO4",'Raw Data'!$B:$B,"T6"),"")</f>
        <v/>
      </c>
      <c r="K25" s="19" t="str">
        <f>IFERROR(AVERAGEIFS('Raw Data'!$L:$L,'Raw Data'!$C:$C,"RA2",'Raw Data'!$G:$G,"MO4",'Raw Data'!$B:$B,"T7"),"")</f>
        <v/>
      </c>
      <c r="L25" s="19" t="str">
        <f>IFERROR(AVERAGEIFS('Raw Data'!$L:$L,'Raw Data'!$C:$C,"RA2",'Raw Data'!$G:$G,"MO4",'Raw Data'!$B:$B,"T8"),"")</f>
        <v/>
      </c>
      <c r="M25" s="19" t="str">
        <f>IFERROR(AVERAGEIFS('Raw Data'!$L:$L,'Raw Data'!$C:$C,"RA2",'Raw Data'!$G:$G,"MO4",'Raw Data'!$B:$B,"T9"),"")</f>
        <v/>
      </c>
      <c r="N25" s="19" t="str">
        <f>IFERROR(AVERAGEIFS('Raw Data'!$L:$L,'Raw Data'!$C:$C,"RA2",'Raw Data'!$G:$G,"MO4",'Raw Data'!$B:$B,"T10"),"")</f>
        <v/>
      </c>
      <c r="O25" s="25"/>
    </row>
    <row r="26" spans="1:16" ht="15" customHeight="1" x14ac:dyDescent="0.25">
      <c r="A26" s="18" t="s">
        <v>70</v>
      </c>
      <c r="B26" s="18" t="s">
        <v>71</v>
      </c>
      <c r="C26" s="18" t="s">
        <v>36</v>
      </c>
      <c r="D26" s="18" t="s">
        <v>45</v>
      </c>
      <c r="E26" s="19">
        <f>IFERROR(AVERAGEIFS('Raw Data'!$L:$L,'Raw Data'!$C:$C,"RA2",'Raw Data'!$G:$G,"MO5",'Raw Data'!$B:$B,"T1"),"")</f>
        <v>3.8616000000000001</v>
      </c>
      <c r="F26" s="19">
        <f>IFERROR(AVERAGEIFS('Raw Data'!$L:$L,'Raw Data'!$C:$C,"RA2",'Raw Data'!$G:$G,"MO5",'Raw Data'!$B:$B,"T2"),"")</f>
        <v>4.0008999999999997</v>
      </c>
      <c r="G26" s="19">
        <f>IFERROR(AVERAGEIFS('Raw Data'!$L:$L,'Raw Data'!$C:$C,"RA2",'Raw Data'!$G:$G,"MO5",'Raw Data'!$B:$B,"T3"),"")</f>
        <v>4.0991499999999998</v>
      </c>
      <c r="H26" s="19">
        <f>IFERROR(AVERAGEIFS('Raw Data'!$L:$L,'Raw Data'!$C:$C,"RA2",'Raw Data'!$G:$G,"MO5",'Raw Data'!$B:$B,"T4"),"")</f>
        <v>4.3197999999999999</v>
      </c>
      <c r="I26" s="19" t="str">
        <f>IFERROR(AVERAGEIFS('Raw Data'!$L:$L,'Raw Data'!$C:$C,"RA2",'Raw Data'!$G:$G,"MO5",'Raw Data'!$B:$B,"T5"),"")</f>
        <v/>
      </c>
      <c r="J26" s="19" t="str">
        <f>IFERROR(AVERAGEIFS('Raw Data'!$L:$L,'Raw Data'!$C:$C,"RA2",'Raw Data'!$G:$G,"MO5",'Raw Data'!$B:$B,"T6"),"")</f>
        <v/>
      </c>
      <c r="K26" s="19" t="str">
        <f>IFERROR(AVERAGEIFS('Raw Data'!$L:$L,'Raw Data'!$C:$C,"RA2",'Raw Data'!$G:$G,"MO5",'Raw Data'!$B:$B,"T7"),"")</f>
        <v/>
      </c>
      <c r="L26" s="19" t="str">
        <f>IFERROR(AVERAGEIFS('Raw Data'!$L:$L,'Raw Data'!$C:$C,"RA2",'Raw Data'!$G:$G,"MO5",'Raw Data'!$B:$B,"T8"),"")</f>
        <v/>
      </c>
      <c r="M26" s="19" t="str">
        <f>IFERROR(AVERAGEIFS('Raw Data'!$L:$L,'Raw Data'!$C:$C,"RA2",'Raw Data'!$G:$G,"MO5",'Raw Data'!$B:$B,"T9"),"")</f>
        <v/>
      </c>
      <c r="N26" s="19" t="str">
        <f>IFERROR(AVERAGEIFS('Raw Data'!$L:$L,'Raw Data'!$C:$C,"RA2",'Raw Data'!$G:$G,"MO5",'Raw Data'!$B:$B,"T10"),"")</f>
        <v/>
      </c>
      <c r="O26" s="25"/>
    </row>
    <row r="27" spans="1:16" ht="15" customHeight="1" x14ac:dyDescent="0.25">
      <c r="A27" s="18" t="s">
        <v>70</v>
      </c>
      <c r="B27" s="18" t="s">
        <v>71</v>
      </c>
      <c r="C27" s="18" t="s">
        <v>36</v>
      </c>
      <c r="D27" s="18" t="s">
        <v>47</v>
      </c>
      <c r="E27" s="19">
        <f>IFERROR(AVERAGEIFS('Raw Data'!$L:$L,'Raw Data'!$C:$C,"RA2",'Raw Data'!$G:$G,"MO6",'Raw Data'!$B:$B,"T1"),"")</f>
        <v>10.2347</v>
      </c>
      <c r="F27" s="19">
        <f>IFERROR(AVERAGEIFS('Raw Data'!$L:$L,'Raw Data'!$C:$C,"RA2",'Raw Data'!$G:$G,"MO6",'Raw Data'!$B:$B,"T2"),"")</f>
        <v>11.315100000000001</v>
      </c>
      <c r="G27" s="19">
        <f>IFERROR(AVERAGEIFS('Raw Data'!$L:$L,'Raw Data'!$C:$C,"RA2",'Raw Data'!$G:$G,"MO6",'Raw Data'!$B:$B,"T3"),"")</f>
        <v>12.446349999999999</v>
      </c>
      <c r="H27" s="19">
        <f>IFERROR(AVERAGEIFS('Raw Data'!$L:$L,'Raw Data'!$C:$C,"RA2",'Raw Data'!$G:$G,"MO6",'Raw Data'!$B:$B,"T4"),"")</f>
        <v>13.6175</v>
      </c>
      <c r="I27" s="19" t="str">
        <f>IFERROR(AVERAGEIFS('Raw Data'!$L:$L,'Raw Data'!$C:$C,"RA2",'Raw Data'!$G:$G,"MO6",'Raw Data'!$B:$B,"T5"),"")</f>
        <v/>
      </c>
      <c r="J27" s="19" t="str">
        <f>IFERROR(AVERAGEIFS('Raw Data'!$L:$L,'Raw Data'!$C:$C,"RA2",'Raw Data'!$G:$G,"MO6",'Raw Data'!$B:$B,"T6"),"")</f>
        <v/>
      </c>
      <c r="K27" s="19" t="str">
        <f>IFERROR(AVERAGEIFS('Raw Data'!$L:$L,'Raw Data'!$C:$C,"RA2",'Raw Data'!$G:$G,"MO6",'Raw Data'!$B:$B,"T7"),"")</f>
        <v/>
      </c>
      <c r="L27" s="19" t="str">
        <f>IFERROR(AVERAGEIFS('Raw Data'!$L:$L,'Raw Data'!$C:$C,"RA2",'Raw Data'!$G:$G,"MO6",'Raw Data'!$B:$B,"T8"),"")</f>
        <v/>
      </c>
      <c r="M27" s="19" t="str">
        <f>IFERROR(AVERAGEIFS('Raw Data'!$L:$L,'Raw Data'!$C:$C,"RA2",'Raw Data'!$G:$G,"MO6",'Raw Data'!$B:$B,"T9"),"")</f>
        <v/>
      </c>
      <c r="N27" s="19" t="str">
        <f>IFERROR(AVERAGEIFS('Raw Data'!$L:$L,'Raw Data'!$C:$C,"RA2",'Raw Data'!$G:$G,"MO6",'Raw Data'!$B:$B,"T10"),"")</f>
        <v/>
      </c>
      <c r="O27" s="25"/>
    </row>
    <row r="28" spans="1:16" ht="15" customHeight="1" x14ac:dyDescent="0.25">
      <c r="A28" s="18" t="s">
        <v>70</v>
      </c>
      <c r="B28" s="18" t="s">
        <v>71</v>
      </c>
      <c r="C28" s="18" t="s">
        <v>36</v>
      </c>
      <c r="D28" s="18" t="s">
        <v>49</v>
      </c>
      <c r="E28" s="19">
        <f>IFERROR(AVERAGEIFS('Raw Data'!$L:$L,'Raw Data'!$C:$C,"RA2",'Raw Data'!$G:$G,"MO7",'Raw Data'!$B:$B,"T1"),"")</f>
        <v>10.4374</v>
      </c>
      <c r="F28" s="19">
        <f>IFERROR(AVERAGEIFS('Raw Data'!$L:$L,'Raw Data'!$C:$C,"RA2",'Raw Data'!$G:$G,"MO7",'Raw Data'!$B:$B,"T2"),"")</f>
        <v>11.58075</v>
      </c>
      <c r="G28" s="19">
        <f>IFERROR(AVERAGEIFS('Raw Data'!$L:$L,'Raw Data'!$C:$C,"RA2",'Raw Data'!$G:$G,"MO7",'Raw Data'!$B:$B,"T3"),"")</f>
        <v>12.52482</v>
      </c>
      <c r="H28" s="19">
        <f>IFERROR(AVERAGEIFS('Raw Data'!$L:$L,'Raw Data'!$C:$C,"RA2",'Raw Data'!$G:$G,"MO7",'Raw Data'!$B:$B,"T4"),"")</f>
        <v>13.5436</v>
      </c>
      <c r="I28" s="19" t="str">
        <f>IFERROR(AVERAGEIFS('Raw Data'!$L:$L,'Raw Data'!$C:$C,"RA2",'Raw Data'!$G:$G,"MO7",'Raw Data'!$B:$B,"T5"),"")</f>
        <v/>
      </c>
      <c r="J28" s="19" t="str">
        <f>IFERROR(AVERAGEIFS('Raw Data'!$L:$L,'Raw Data'!$C:$C,"RA2",'Raw Data'!$G:$G,"MO7",'Raw Data'!$B:$B,"T6"),"")</f>
        <v/>
      </c>
      <c r="K28" s="19" t="str">
        <f>IFERROR(AVERAGEIFS('Raw Data'!$L:$L,'Raw Data'!$C:$C,"RA2",'Raw Data'!$G:$G,"MO7",'Raw Data'!$B:$B,"T7"),"")</f>
        <v/>
      </c>
      <c r="L28" s="19" t="str">
        <f>IFERROR(AVERAGEIFS('Raw Data'!$L:$L,'Raw Data'!$C:$C,"RA2",'Raw Data'!$G:$G,"MO7",'Raw Data'!$B:$B,"T8"),"")</f>
        <v/>
      </c>
      <c r="M28" s="19" t="str">
        <f>IFERROR(AVERAGEIFS('Raw Data'!$L:$L,'Raw Data'!$C:$C,"RA2",'Raw Data'!$G:$G,"MO7",'Raw Data'!$B:$B,"T9"),"")</f>
        <v/>
      </c>
      <c r="N28" s="19" t="str">
        <f>IFERROR(AVERAGEIFS('Raw Data'!$L:$L,'Raw Data'!$C:$C,"RA2",'Raw Data'!$G:$G,"MO7",'Raw Data'!$B:$B,"T10"),"")</f>
        <v/>
      </c>
      <c r="O28" s="25"/>
    </row>
    <row r="29" spans="1:16" ht="15" customHeight="1" x14ac:dyDescent="0.25">
      <c r="A29" s="18" t="s">
        <v>70</v>
      </c>
      <c r="B29" s="18" t="s">
        <v>71</v>
      </c>
      <c r="C29" s="18" t="s">
        <v>36</v>
      </c>
      <c r="D29" s="18" t="s">
        <v>51</v>
      </c>
      <c r="E29" s="19">
        <f>IFERROR(AVERAGEIFS('Raw Data'!$L:$L,'Raw Data'!$C:$C,"RA2",'Raw Data'!$G:$G,"MO8",'Raw Data'!$B:$B,"T1"),"")</f>
        <v>4.9133499999999994</v>
      </c>
      <c r="F29" s="19">
        <f>IFERROR(AVERAGEIFS('Raw Data'!$L:$L,'Raw Data'!$C:$C,"RA2",'Raw Data'!$G:$G,"MO8",'Raw Data'!$B:$B,"T2"),"")</f>
        <v>5.2309999999999999</v>
      </c>
      <c r="G29" s="19">
        <f>IFERROR(AVERAGEIFS('Raw Data'!$L:$L,'Raw Data'!$C:$C,"RA2",'Raw Data'!$G:$G,"MO8",'Raw Data'!$B:$B,"T3"),"")</f>
        <v>5.6060499999999998</v>
      </c>
      <c r="H29" s="19">
        <f>IFERROR(AVERAGEIFS('Raw Data'!$L:$L,'Raw Data'!$C:$C,"RA2",'Raw Data'!$G:$G,"MO8",'Raw Data'!$B:$B,"T4"),"")</f>
        <v>5.9662000000000006</v>
      </c>
      <c r="I29" s="19" t="str">
        <f>IFERROR(AVERAGEIFS('Raw Data'!$L:$L,'Raw Data'!$C:$C,"RA2",'Raw Data'!$G:$G,"MO8",'Raw Data'!$B:$B,"T5"),"")</f>
        <v/>
      </c>
      <c r="J29" s="19" t="str">
        <f>IFERROR(AVERAGEIFS('Raw Data'!$L:$L,'Raw Data'!$C:$C,"RA2",'Raw Data'!$G:$G,"MO8",'Raw Data'!$B:$B,"T6"),"")</f>
        <v/>
      </c>
      <c r="K29" s="19" t="str">
        <f>IFERROR(AVERAGEIFS('Raw Data'!$L:$L,'Raw Data'!$C:$C,"RA2",'Raw Data'!$G:$G,"MO8",'Raw Data'!$B:$B,"T7"),"")</f>
        <v/>
      </c>
      <c r="L29" s="19" t="str">
        <f>IFERROR(AVERAGEIFS('Raw Data'!$L:$L,'Raw Data'!$C:$C,"RA2",'Raw Data'!$G:$G,"MO8",'Raw Data'!$B:$B,"T8"),"")</f>
        <v/>
      </c>
      <c r="M29" s="19" t="str">
        <f>IFERROR(AVERAGEIFS('Raw Data'!$L:$L,'Raw Data'!$C:$C,"RA2",'Raw Data'!$G:$G,"MO8",'Raw Data'!$B:$B,"T9"),"")</f>
        <v/>
      </c>
      <c r="N29" s="19" t="str">
        <f>IFERROR(AVERAGEIFS('Raw Data'!$L:$L,'Raw Data'!$C:$C,"RA2",'Raw Data'!$G:$G,"MO8",'Raw Data'!$B:$B,"T10"),"")</f>
        <v/>
      </c>
      <c r="O29" s="25"/>
    </row>
    <row r="30" spans="1:16" ht="15" customHeight="1" x14ac:dyDescent="0.25">
      <c r="A30" s="26" t="s">
        <v>70</v>
      </c>
      <c r="B30" s="26" t="s">
        <v>71</v>
      </c>
      <c r="C30" s="26" t="s">
        <v>54</v>
      </c>
      <c r="D30" s="26" t="s">
        <v>55</v>
      </c>
      <c r="E30" s="27">
        <f>IFERROR(AVERAGEIFS('Raw Data'!$L:$L,'Raw Data'!$C:$C,"RA2",'Raw Data'!$G:$G,"SS1",'Raw Data'!$B:$B,"T1"),"")</f>
        <v>4.2702999999999998</v>
      </c>
      <c r="F30" s="27">
        <f>IFERROR(AVERAGEIFS('Raw Data'!$L:$L,'Raw Data'!$C:$C,"RA2",'Raw Data'!$G:$G,"SS1",'Raw Data'!$B:$B,"T2"),"")</f>
        <v>4.5354000000000001</v>
      </c>
      <c r="G30" s="27">
        <f>IFERROR(AVERAGEIFS('Raw Data'!$L:$L,'Raw Data'!$C:$C,"RA2",'Raw Data'!$G:$G,"SS1",'Raw Data'!$B:$B,"T3"),"")</f>
        <v>4.7622</v>
      </c>
      <c r="H30" s="27">
        <f>IFERROR(AVERAGEIFS('Raw Data'!$L:$L,'Raw Data'!$C:$C,"RA2",'Raw Data'!$G:$G,"SS1",'Raw Data'!$B:$B,"T4"),"")</f>
        <v>4.9344999999999999</v>
      </c>
      <c r="I30" s="27" t="str">
        <f>IFERROR(AVERAGEIFS('Raw Data'!$L:$L,'Raw Data'!$C:$C,"RA2",'Raw Data'!$G:$G,"SS1",'Raw Data'!$B:$B,"T5"),"")</f>
        <v/>
      </c>
      <c r="J30" s="27" t="str">
        <f>IFERROR(AVERAGEIFS('Raw Data'!$L:$L,'Raw Data'!$C:$C,"RA2",'Raw Data'!$G:$G,"SS1",'Raw Data'!$B:$B,"T6"),"")</f>
        <v/>
      </c>
      <c r="K30" s="27" t="str">
        <f>IFERROR(AVERAGEIFS('Raw Data'!$L:$L,'Raw Data'!$C:$C,"RA2",'Raw Data'!$G:$G,"SS1",'Raw Data'!$B:$B,"T7"),"")</f>
        <v/>
      </c>
      <c r="L30" s="27" t="str">
        <f>IFERROR(AVERAGEIFS('Raw Data'!$L:$L,'Raw Data'!$C:$C,"RA2",'Raw Data'!$G:$G,"SS1",'Raw Data'!$B:$B,"T8"),"")</f>
        <v/>
      </c>
      <c r="M30" s="27" t="str">
        <f>IFERROR(AVERAGEIFS('Raw Data'!$L:$L,'Raw Data'!$C:$C,"RA2",'Raw Data'!$G:$G,"SS1",'Raw Data'!$B:$B,"T9"),"")</f>
        <v/>
      </c>
      <c r="N30" s="27" t="str">
        <f>IFERROR(AVERAGEIFS('Raw Data'!$L:$L,'Raw Data'!$C:$C,"RA2",'Raw Data'!$G:$G,"SS1",'Raw Data'!$B:$B,"T10"),"")</f>
        <v/>
      </c>
      <c r="O30" s="25"/>
      <c r="P30" s="25"/>
    </row>
    <row r="31" spans="1:16" ht="15" customHeight="1" x14ac:dyDescent="0.25">
      <c r="A31" s="26" t="s">
        <v>70</v>
      </c>
      <c r="B31" s="26" t="s">
        <v>71</v>
      </c>
      <c r="C31" s="26" t="s">
        <v>54</v>
      </c>
      <c r="D31" s="26" t="s">
        <v>57</v>
      </c>
      <c r="E31" s="27">
        <f>IFERROR(AVERAGEIFS('Raw Data'!$L:$L,'Raw Data'!$C:$C,"RA2",'Raw Data'!$G:$G,"SS2",'Raw Data'!$B:$B,"T1"),"")</f>
        <v>5.7526999999999999</v>
      </c>
      <c r="F31" s="27">
        <f>IFERROR(AVERAGEIFS('Raw Data'!$L:$L,'Raw Data'!$C:$C,"RA2",'Raw Data'!$G:$G,"SS2",'Raw Data'!$B:$B,"T2"),"")</f>
        <v>6.1991499999999995</v>
      </c>
      <c r="G31" s="27">
        <f>IFERROR(AVERAGEIFS('Raw Data'!$L:$L,'Raw Data'!$C:$C,"RA2",'Raw Data'!$G:$G,"SS2",'Raw Data'!$B:$B,"T3"),"")</f>
        <v>6.6323500000000006</v>
      </c>
      <c r="H31" s="27">
        <f>IFERROR(AVERAGEIFS('Raw Data'!$L:$L,'Raw Data'!$C:$C,"RA2",'Raw Data'!$G:$G,"SS2",'Raw Data'!$B:$B,"T4"),"")</f>
        <v>7.0153999999999996</v>
      </c>
      <c r="I31" s="27" t="str">
        <f>IFERROR(AVERAGEIFS('Raw Data'!$L:$L,'Raw Data'!$C:$C,"RA2",'Raw Data'!$G:$G,"SS2",'Raw Data'!$B:$B,"T5"),"")</f>
        <v/>
      </c>
      <c r="J31" s="27" t="str">
        <f>IFERROR(AVERAGEIFS('Raw Data'!$L:$L,'Raw Data'!$C:$C,"RA2",'Raw Data'!$G:$G,"SS2",'Raw Data'!$B:$B,"T6"),"")</f>
        <v/>
      </c>
      <c r="K31" s="27" t="str">
        <f>IFERROR(AVERAGEIFS('Raw Data'!$L:$L,'Raw Data'!$C:$C,"RA2",'Raw Data'!$G:$G,"SS2",'Raw Data'!$B:$B,"T7"),"")</f>
        <v/>
      </c>
      <c r="L31" s="27" t="str">
        <f>IFERROR(AVERAGEIFS('Raw Data'!$L:$L,'Raw Data'!$C:$C,"RA2",'Raw Data'!$G:$G,"SS2",'Raw Data'!$B:$B,"T8"),"")</f>
        <v/>
      </c>
      <c r="M31" s="27" t="str">
        <f>IFERROR(AVERAGEIFS('Raw Data'!$L:$L,'Raw Data'!$C:$C,"RA2",'Raw Data'!$G:$G,"SS2",'Raw Data'!$B:$B,"T9"),"")</f>
        <v/>
      </c>
      <c r="N31" s="27" t="str">
        <f>IFERROR(AVERAGEIFS('Raw Data'!$L:$L,'Raw Data'!$C:$C,"RA2",'Raw Data'!$G:$G,"SS2",'Raw Data'!$B:$B,"T10"),"")</f>
        <v/>
      </c>
      <c r="O31" s="25"/>
    </row>
    <row r="32" spans="1:16" ht="15" customHeight="1" x14ac:dyDescent="0.25">
      <c r="A32" s="26" t="s">
        <v>70</v>
      </c>
      <c r="B32" s="26" t="s">
        <v>71</v>
      </c>
      <c r="C32" s="26" t="s">
        <v>54</v>
      </c>
      <c r="D32" s="26" t="s">
        <v>59</v>
      </c>
      <c r="E32" s="27">
        <f>IFERROR(AVERAGEIFS('Raw Data'!$L:$L,'Raw Data'!$C:$C,"RA2",'Raw Data'!$G:$G,"SS3",'Raw Data'!$B:$B,"T1"),"")</f>
        <v>4.0058500000000006</v>
      </c>
      <c r="F32" s="27">
        <f>IFERROR(AVERAGEIFS('Raw Data'!$L:$L,'Raw Data'!$C:$C,"RA2",'Raw Data'!$G:$G,"SS3",'Raw Data'!$B:$B,"T2"),"")</f>
        <v>4.3100000000000005</v>
      </c>
      <c r="G32" s="27">
        <f>IFERROR(AVERAGEIFS('Raw Data'!$L:$L,'Raw Data'!$C:$C,"RA2",'Raw Data'!$G:$G,"SS3",'Raw Data'!$B:$B,"T3"),"")</f>
        <v>4.5699500000000004</v>
      </c>
      <c r="H32" s="27">
        <f>IFERROR(AVERAGEIFS('Raw Data'!$L:$L,'Raw Data'!$C:$C,"RA2",'Raw Data'!$G:$G,"SS3",'Raw Data'!$B:$B,"T4"),"")</f>
        <v>4.8148</v>
      </c>
      <c r="I32" s="27" t="str">
        <f>IFERROR(AVERAGEIFS('Raw Data'!$L:$L,'Raw Data'!$C:$C,"RA2",'Raw Data'!$G:$G,"SS3",'Raw Data'!$B:$B,"T5"),"")</f>
        <v/>
      </c>
      <c r="J32" s="27" t="str">
        <f>IFERROR(AVERAGEIFS('Raw Data'!$L:$L,'Raw Data'!$C:$C,"RA2",'Raw Data'!$G:$G,"SS3",'Raw Data'!$B:$B,"T6"),"")</f>
        <v/>
      </c>
      <c r="K32" s="27" t="str">
        <f>IFERROR(AVERAGEIFS('Raw Data'!$L:$L,'Raw Data'!$C:$C,"RA2",'Raw Data'!$G:$G,"SS3",'Raw Data'!$B:$B,"T7"),"")</f>
        <v/>
      </c>
      <c r="L32" s="27" t="str">
        <f>IFERROR(AVERAGEIFS('Raw Data'!$L:$L,'Raw Data'!$C:$C,"RA2",'Raw Data'!$G:$G,"SS3",'Raw Data'!$B:$B,"T8"),"")</f>
        <v/>
      </c>
      <c r="M32" s="27" t="str">
        <f>IFERROR(AVERAGEIFS('Raw Data'!$L:$L,'Raw Data'!$C:$C,"RA2",'Raw Data'!$G:$G,"SS3",'Raw Data'!$B:$B,"T9"),"")</f>
        <v/>
      </c>
      <c r="N32" s="27" t="str">
        <f>IFERROR(AVERAGEIFS('Raw Data'!$L:$L,'Raw Data'!$C:$C,"RA2",'Raw Data'!$G:$G,"SS3",'Raw Data'!$B:$B,"T10"),"")</f>
        <v/>
      </c>
      <c r="O32" s="25"/>
    </row>
    <row r="33" spans="1:22" ht="15" customHeight="1" x14ac:dyDescent="0.25">
      <c r="A33" s="26" t="s">
        <v>70</v>
      </c>
      <c r="B33" s="26" t="s">
        <v>71</v>
      </c>
      <c r="C33" s="26" t="s">
        <v>54</v>
      </c>
      <c r="D33" s="26" t="s">
        <v>60</v>
      </c>
      <c r="E33" s="27">
        <f>IFERROR(AVERAGEIFS('Raw Data'!$L:$L,'Raw Data'!$C:$C,"RA2",'Raw Data'!$G:$G,"SS4",'Raw Data'!$B:$B,"T1"),"")</f>
        <v>6.2645999999999997</v>
      </c>
      <c r="F33" s="27">
        <f>IFERROR(AVERAGEIFS('Raw Data'!$L:$L,'Raw Data'!$C:$C,"RA2",'Raw Data'!$G:$G,"SS4",'Raw Data'!$B:$B,"T2"),"")</f>
        <v>6.6308499999999997</v>
      </c>
      <c r="G33" s="27">
        <f>IFERROR(AVERAGEIFS('Raw Data'!$L:$L,'Raw Data'!$C:$C,"RA2",'Raw Data'!$G:$G,"SS4",'Raw Data'!$B:$B,"T3"),"")</f>
        <v>6.9029500000000006</v>
      </c>
      <c r="H33" s="27">
        <f>IFERROR(AVERAGEIFS('Raw Data'!$L:$L,'Raw Data'!$C:$C,"RA2",'Raw Data'!$G:$G,"SS4",'Raw Data'!$B:$B,"T4"),"")</f>
        <v>7.1555999999999997</v>
      </c>
      <c r="I33" s="27" t="str">
        <f>IFERROR(AVERAGEIFS('Raw Data'!$L:$L,'Raw Data'!$C:$C,"RA2",'Raw Data'!$G:$G,"SS4",'Raw Data'!$B:$B,"T5"),"")</f>
        <v/>
      </c>
      <c r="J33" s="27" t="str">
        <f>IFERROR(AVERAGEIFS('Raw Data'!$L:$L,'Raw Data'!$C:$C,"RA2",'Raw Data'!$G:$G,"SS4",'Raw Data'!$B:$B,"T6"),"")</f>
        <v/>
      </c>
      <c r="K33" s="27" t="str">
        <f>IFERROR(AVERAGEIFS('Raw Data'!$L:$L,'Raw Data'!$C:$C,"RA2",'Raw Data'!$G:$G,"SS4",'Raw Data'!$B:$B,"T7"),"")</f>
        <v/>
      </c>
      <c r="L33" s="27" t="str">
        <f>IFERROR(AVERAGEIFS('Raw Data'!$L:$L,'Raw Data'!$C:$C,"RA2",'Raw Data'!$G:$G,"SS4",'Raw Data'!$B:$B,"T8"),"")</f>
        <v/>
      </c>
      <c r="M33" s="27" t="str">
        <f>IFERROR(AVERAGEIFS('Raw Data'!$L:$L,'Raw Data'!$C:$C,"RA2",'Raw Data'!$G:$G,"SS4",'Raw Data'!$B:$B,"T9"),"")</f>
        <v/>
      </c>
      <c r="N33" s="27" t="str">
        <f>IFERROR(AVERAGEIFS('Raw Data'!$L:$L,'Raw Data'!$C:$C,"RA2",'Raw Data'!$G:$G,"SS4",'Raw Data'!$B:$B,"T10"),"")</f>
        <v/>
      </c>
      <c r="O33" s="25"/>
    </row>
    <row r="34" spans="1:22" ht="15" customHeight="1" x14ac:dyDescent="0.25">
      <c r="A34" s="26" t="s">
        <v>70</v>
      </c>
      <c r="B34" s="26" t="s">
        <v>71</v>
      </c>
      <c r="C34" s="26" t="s">
        <v>54</v>
      </c>
      <c r="D34" s="26" t="s">
        <v>62</v>
      </c>
      <c r="E34" s="27">
        <f>IFERROR(AVERAGEIFS('Raw Data'!$L:$L,'Raw Data'!$C:$C,"RA2",'Raw Data'!$G:$G,"SS5",'Raw Data'!$B:$B,"T1"),"")</f>
        <v>4.1164500000000004</v>
      </c>
      <c r="F34" s="27">
        <f>IFERROR(AVERAGEIFS('Raw Data'!$L:$L,'Raw Data'!$C:$C,"RA2",'Raw Data'!$G:$G,"SS5",'Raw Data'!$B:$B,"T2"),"")</f>
        <v>4.2339000000000002</v>
      </c>
      <c r="G34" s="27">
        <f>IFERROR(AVERAGEIFS('Raw Data'!$L:$L,'Raw Data'!$C:$C,"RA2",'Raw Data'!$G:$G,"SS5",'Raw Data'!$B:$B,"T3"),"")</f>
        <v>4.3466500000000003</v>
      </c>
      <c r="H34" s="27">
        <f>IFERROR(AVERAGEIFS('Raw Data'!$L:$L,'Raw Data'!$C:$C,"RA2",'Raw Data'!$G:$G,"SS5",'Raw Data'!$B:$B,"T4"),"")</f>
        <v>4.4266000000000005</v>
      </c>
      <c r="I34" s="27" t="str">
        <f>IFERROR(AVERAGEIFS('Raw Data'!$L:$L,'Raw Data'!$C:$C,"RA2",'Raw Data'!$G:$G,"SS5",'Raw Data'!$B:$B,"T5"),"")</f>
        <v/>
      </c>
      <c r="J34" s="27" t="str">
        <f>IFERROR(AVERAGEIFS('Raw Data'!$L:$L,'Raw Data'!$C:$C,"RA2",'Raw Data'!$G:$G,"SS5",'Raw Data'!$B:$B,"T6"),"")</f>
        <v/>
      </c>
      <c r="K34" s="27" t="str">
        <f>IFERROR(AVERAGEIFS('Raw Data'!$L:$L,'Raw Data'!$C:$C,"RA2",'Raw Data'!$G:$G,"SS5",'Raw Data'!$B:$B,"T7"),"")</f>
        <v/>
      </c>
      <c r="L34" s="27" t="str">
        <f>IFERROR(AVERAGEIFS('Raw Data'!$L:$L,'Raw Data'!$C:$C,"RA2",'Raw Data'!$G:$G,"SS5",'Raw Data'!$B:$B,"T8"),"")</f>
        <v/>
      </c>
      <c r="M34" s="27" t="str">
        <f>IFERROR(AVERAGEIFS('Raw Data'!$L:$L,'Raw Data'!$C:$C,"RA2",'Raw Data'!$G:$G,"SS5",'Raw Data'!$B:$B,"T9"),"")</f>
        <v/>
      </c>
      <c r="N34" s="27" t="str">
        <f>IFERROR(AVERAGEIFS('Raw Data'!$L:$L,'Raw Data'!$C:$C,"RA2",'Raw Data'!$G:$G,"SS5",'Raw Data'!$B:$B,"T10"),"")</f>
        <v/>
      </c>
      <c r="O34" s="25"/>
    </row>
    <row r="35" spans="1:22" ht="15" customHeight="1" x14ac:dyDescent="0.25">
      <c r="A35" s="26" t="s">
        <v>70</v>
      </c>
      <c r="B35" s="26" t="s">
        <v>71</v>
      </c>
      <c r="C35" s="26" t="s">
        <v>54</v>
      </c>
      <c r="D35" s="26" t="s">
        <v>64</v>
      </c>
      <c r="E35" s="27">
        <f>IFERROR(AVERAGEIFS('Raw Data'!$L:$L,'Raw Data'!$C:$C,"RA2",'Raw Data'!$G:$G,"SS6",'Raw Data'!$B:$B,"T1"),"")</f>
        <v>3.6271499999999999</v>
      </c>
      <c r="F35" s="27">
        <f>IFERROR(AVERAGEIFS('Raw Data'!$L:$L,'Raw Data'!$C:$C,"RA2",'Raw Data'!$G:$G,"SS6",'Raw Data'!$B:$B,"T2"),"")</f>
        <v>3.8812500000000001</v>
      </c>
      <c r="G35" s="27">
        <f>IFERROR(AVERAGEIFS('Raw Data'!$L:$L,'Raw Data'!$C:$C,"RA2",'Raw Data'!$G:$G,"SS6",'Raw Data'!$B:$B,"T3"),"")</f>
        <v>4.0608500000000003</v>
      </c>
      <c r="H35" s="27">
        <f>IFERROR(AVERAGEIFS('Raw Data'!$L:$L,'Raw Data'!$C:$C,"RA2",'Raw Data'!$G:$G,"SS6",'Raw Data'!$B:$B,"T4"),"")</f>
        <v>4.1880500000000005</v>
      </c>
      <c r="I35" s="27" t="str">
        <f>IFERROR(AVERAGEIFS('Raw Data'!$L:$L,'Raw Data'!$C:$C,"RA2",'Raw Data'!$G:$G,"SS6",'Raw Data'!$B:$B,"T5"),"")</f>
        <v/>
      </c>
      <c r="J35" s="27" t="str">
        <f>IFERROR(AVERAGEIFS('Raw Data'!$L:$L,'Raw Data'!$C:$C,"RA2",'Raw Data'!$G:$G,"SS6",'Raw Data'!$B:$B,"T6"),"")</f>
        <v/>
      </c>
      <c r="K35" s="27" t="str">
        <f>IFERROR(AVERAGEIFS('Raw Data'!$L:$L,'Raw Data'!$C:$C,"RA2",'Raw Data'!$G:$G,"SS6",'Raw Data'!$B:$B,"T7"),"")</f>
        <v/>
      </c>
      <c r="L35" s="27" t="str">
        <f>IFERROR(AVERAGEIFS('Raw Data'!$L:$L,'Raw Data'!$C:$C,"RA2",'Raw Data'!$G:$G,"SS6",'Raw Data'!$B:$B,"T8"),"")</f>
        <v/>
      </c>
      <c r="M35" s="27" t="str">
        <f>IFERROR(AVERAGEIFS('Raw Data'!$L:$L,'Raw Data'!$C:$C,"RA2",'Raw Data'!$G:$G,"SS6",'Raw Data'!$B:$B,"T9"),"")</f>
        <v/>
      </c>
      <c r="N35" s="27" t="str">
        <f>IFERROR(AVERAGEIFS('Raw Data'!$L:$L,'Raw Data'!$C:$C,"RA2",'Raw Data'!$G:$G,"SS6",'Raw Data'!$B:$B,"T10"),"")</f>
        <v/>
      </c>
      <c r="O35" s="25"/>
    </row>
    <row r="36" spans="1:22" ht="15" customHeight="1" x14ac:dyDescent="0.25">
      <c r="A36" s="26" t="s">
        <v>70</v>
      </c>
      <c r="B36" s="26" t="s">
        <v>71</v>
      </c>
      <c r="C36" s="26" t="s">
        <v>54</v>
      </c>
      <c r="D36" s="26" t="s">
        <v>66</v>
      </c>
      <c r="E36" s="27">
        <f>IFERROR(AVERAGEIFS('Raw Data'!$L:$L,'Raw Data'!$C:$C,"RA2",'Raw Data'!$G:$G,"SS7",'Raw Data'!$B:$B,"T1"),"")</f>
        <v>3.4044499999999998</v>
      </c>
      <c r="F36" s="27">
        <f>IFERROR(AVERAGEIFS('Raw Data'!$L:$L,'Raw Data'!$C:$C,"RA2",'Raw Data'!$G:$G,"SS7",'Raw Data'!$B:$B,"T2"),"")</f>
        <v>3.5019</v>
      </c>
      <c r="G36" s="27">
        <f>IFERROR(AVERAGEIFS('Raw Data'!$L:$L,'Raw Data'!$C:$C,"RA2",'Raw Data'!$G:$G,"SS7",'Raw Data'!$B:$B,"T3"),"")</f>
        <v>3.5949</v>
      </c>
      <c r="H36" s="27">
        <f>IFERROR(AVERAGEIFS('Raw Data'!$L:$L,'Raw Data'!$C:$C,"RA2",'Raw Data'!$G:$G,"SS7",'Raw Data'!$B:$B,"T4"),"")</f>
        <v>3.6668500000000002</v>
      </c>
      <c r="I36" s="27" t="str">
        <f>IFERROR(AVERAGEIFS('Raw Data'!$L:$L,'Raw Data'!$C:$C,"RA2",'Raw Data'!$G:$G,"SS7",'Raw Data'!$B:$B,"T5"),"")</f>
        <v/>
      </c>
      <c r="J36" s="27" t="str">
        <f>IFERROR(AVERAGEIFS('Raw Data'!$L:$L,'Raw Data'!$C:$C,"RA2",'Raw Data'!$G:$G,"SS7",'Raw Data'!$B:$B,"T6"),"")</f>
        <v/>
      </c>
      <c r="K36" s="27" t="str">
        <f>IFERROR(AVERAGEIFS('Raw Data'!$L:$L,'Raw Data'!$C:$C,"RA2",'Raw Data'!$G:$G,"SS7",'Raw Data'!$B:$B,"T7"),"")</f>
        <v/>
      </c>
      <c r="L36" s="27" t="str">
        <f>IFERROR(AVERAGEIFS('Raw Data'!$L:$L,'Raw Data'!$C:$C,"RA2",'Raw Data'!$G:$G,"SS7",'Raw Data'!$B:$B,"T8"),"")</f>
        <v/>
      </c>
      <c r="M36" s="27" t="str">
        <f>IFERROR(AVERAGEIFS('Raw Data'!$L:$L,'Raw Data'!$C:$C,"RA2",'Raw Data'!$G:$G,"SS7",'Raw Data'!$B:$B,"T9"),"")</f>
        <v/>
      </c>
      <c r="N36" s="27" t="str">
        <f>IFERROR(AVERAGEIFS('Raw Data'!$L:$L,'Raw Data'!$C:$C,"RA2",'Raw Data'!$G:$G,"SS7",'Raw Data'!$B:$B,"T10"),"")</f>
        <v/>
      </c>
      <c r="O36" s="25"/>
    </row>
    <row r="37" spans="1:22" ht="15" customHeight="1" x14ac:dyDescent="0.25">
      <c r="A37" s="26" t="s">
        <v>70</v>
      </c>
      <c r="B37" s="26" t="s">
        <v>71</v>
      </c>
      <c r="C37" s="26" t="s">
        <v>54</v>
      </c>
      <c r="D37" s="26" t="s">
        <v>68</v>
      </c>
      <c r="E37" s="27">
        <f>IFERROR(AVERAGEIFS('Raw Data'!$L:$L,'Raw Data'!$C:$C,"RA2",'Raw Data'!$G:$G,"SS8",'Raw Data'!$B:$B,"T1"),"")</f>
        <v>4.5908999999999995</v>
      </c>
      <c r="F37" s="27">
        <f>IFERROR(AVERAGEIFS('Raw Data'!$L:$L,'Raw Data'!$C:$C,"RA2",'Raw Data'!$G:$G,"SS8",'Raw Data'!$B:$B,"T2"),"")</f>
        <v>4.7090499999999995</v>
      </c>
      <c r="G37" s="27">
        <f>IFERROR(AVERAGEIFS('Raw Data'!$L:$L,'Raw Data'!$C:$C,"RA2",'Raw Data'!$G:$G,"SS8",'Raw Data'!$B:$B,"T3"),"")</f>
        <v>4.8394499999999994</v>
      </c>
      <c r="H37" s="27">
        <f>IFERROR(AVERAGEIFS('Raw Data'!$L:$L,'Raw Data'!$C:$C,"RA2",'Raw Data'!$G:$G,"SS8",'Raw Data'!$B:$B,"T4"),"")</f>
        <v>4.9357500000000005</v>
      </c>
      <c r="I37" s="27" t="str">
        <f>IFERROR(AVERAGEIFS('Raw Data'!$L:$L,'Raw Data'!$C:$C,"RA2",'Raw Data'!$G:$G,"SS8",'Raw Data'!$B:$B,"T5"),"")</f>
        <v/>
      </c>
      <c r="J37" s="27" t="str">
        <f>IFERROR(AVERAGEIFS('Raw Data'!$L:$L,'Raw Data'!$C:$C,"RA2",'Raw Data'!$G:$G,"SS8",'Raw Data'!$B:$B,"T6"),"")</f>
        <v/>
      </c>
      <c r="K37" s="27" t="str">
        <f>IFERROR(AVERAGEIFS('Raw Data'!$L:$L,'Raw Data'!$C:$C,"RA2",'Raw Data'!$G:$G,"SS8",'Raw Data'!$B:$B,"T7"),"")</f>
        <v/>
      </c>
      <c r="L37" s="27" t="str">
        <f>IFERROR(AVERAGEIFS('Raw Data'!$L:$L,'Raw Data'!$C:$C,"RA2",'Raw Data'!$G:$G,"SS8",'Raw Data'!$B:$B,"T8"),"")</f>
        <v/>
      </c>
      <c r="M37" s="27" t="str">
        <f>IFERROR(AVERAGEIFS('Raw Data'!$L:$L,'Raw Data'!$C:$C,"RA2",'Raw Data'!$G:$G,"SS8",'Raw Data'!$B:$B,"T9"),"")</f>
        <v/>
      </c>
      <c r="N37" s="27" t="str">
        <f>IFERROR(AVERAGEIFS('Raw Data'!$L:$L,'Raw Data'!$C:$C,"RA2",'Raw Data'!$G:$G,"SS8",'Raw Data'!$B:$B,"T10"),"")</f>
        <v/>
      </c>
      <c r="O37" s="25"/>
    </row>
    <row r="40" spans="1:22" ht="21.75" customHeight="1" x14ac:dyDescent="0.25">
      <c r="A40" s="5" t="s">
        <v>93</v>
      </c>
      <c r="B40" s="5"/>
      <c r="C40" s="5"/>
      <c r="D40" s="5"/>
      <c r="E40" s="5"/>
      <c r="F40" s="5"/>
      <c r="G40" s="5"/>
      <c r="H40" s="5"/>
      <c r="I40" s="5"/>
      <c r="J40" s="5"/>
      <c r="K40" s="5"/>
      <c r="L40" s="5"/>
      <c r="M40" s="5"/>
      <c r="N40" s="5"/>
      <c r="O40" s="5"/>
      <c r="P40" s="5"/>
      <c r="Q40" s="5"/>
      <c r="R40" s="5"/>
      <c r="S40" s="5"/>
      <c r="T40" s="5"/>
      <c r="U40" s="5"/>
      <c r="V40" s="5"/>
    </row>
    <row r="41" spans="1:22" ht="27.75" customHeight="1" x14ac:dyDescent="0.25">
      <c r="A41" s="11" t="s">
        <v>19</v>
      </c>
      <c r="B41" s="11" t="s">
        <v>92</v>
      </c>
      <c r="C41" s="11" t="s">
        <v>22</v>
      </c>
      <c r="D41" s="11" t="s">
        <v>23</v>
      </c>
      <c r="E41" s="11" t="s">
        <v>94</v>
      </c>
      <c r="F41" s="11" t="s">
        <v>95</v>
      </c>
      <c r="G41" s="11" t="s">
        <v>96</v>
      </c>
      <c r="H41" s="11" t="s">
        <v>97</v>
      </c>
      <c r="I41" s="11" t="s">
        <v>98</v>
      </c>
      <c r="J41" s="11" t="s">
        <v>99</v>
      </c>
      <c r="K41" s="11" t="s">
        <v>100</v>
      </c>
      <c r="L41" s="11" t="s">
        <v>101</v>
      </c>
      <c r="M41" s="11" t="s">
        <v>102</v>
      </c>
      <c r="N41" s="11" t="s">
        <v>103</v>
      </c>
    </row>
    <row r="42" spans="1:22" ht="15" customHeight="1" x14ac:dyDescent="0.25">
      <c r="A42" s="18" t="s">
        <v>33</v>
      </c>
      <c r="B42" s="18" t="s">
        <v>34</v>
      </c>
      <c r="C42" s="18" t="s">
        <v>36</v>
      </c>
      <c r="D42" s="18" t="s">
        <v>37</v>
      </c>
      <c r="E42" s="18" t="s">
        <v>104</v>
      </c>
      <c r="F42" s="28">
        <f t="shared" ref="F42:N42" si="0">IFERROR(IF(OR(F5="",E5=""),"",(F5-E5)/E5),"")</f>
        <v>6.3994949045256336E-2</v>
      </c>
      <c r="G42" s="28">
        <f t="shared" si="0"/>
        <v>5.5870426864059207E-2</v>
      </c>
      <c r="H42" s="28">
        <f t="shared" si="0"/>
        <v>6.1797955198824098E-2</v>
      </c>
      <c r="I42" s="28" t="str">
        <f t="shared" si="0"/>
        <v/>
      </c>
      <c r="J42" s="28" t="str">
        <f t="shared" si="0"/>
        <v/>
      </c>
      <c r="K42" s="28" t="str">
        <f t="shared" si="0"/>
        <v/>
      </c>
      <c r="L42" s="28" t="str">
        <f t="shared" si="0"/>
        <v/>
      </c>
      <c r="M42" s="28" t="str">
        <f t="shared" si="0"/>
        <v/>
      </c>
      <c r="N42" s="28" t="str">
        <f t="shared" si="0"/>
        <v/>
      </c>
    </row>
    <row r="43" spans="1:22" ht="15" customHeight="1" x14ac:dyDescent="0.25">
      <c r="A43" s="18" t="s">
        <v>33</v>
      </c>
      <c r="B43" s="18" t="s">
        <v>34</v>
      </c>
      <c r="C43" s="18" t="s">
        <v>36</v>
      </c>
      <c r="D43" s="18" t="s">
        <v>39</v>
      </c>
      <c r="E43" s="18" t="s">
        <v>104</v>
      </c>
      <c r="F43" s="28">
        <f t="shared" ref="F43:N43" si="1">IFERROR(IF(OR(F6="",E6=""),"",(F6-E6)/E6),"")</f>
        <v>7.0845846709701218E-2</v>
      </c>
      <c r="G43" s="28">
        <f t="shared" si="1"/>
        <v>6.5814923063698183E-2</v>
      </c>
      <c r="H43" s="28">
        <f t="shared" si="1"/>
        <v>7.6046739053725776E-2</v>
      </c>
      <c r="I43" s="28" t="str">
        <f t="shared" si="1"/>
        <v/>
      </c>
      <c r="J43" s="28" t="str">
        <f t="shared" si="1"/>
        <v/>
      </c>
      <c r="K43" s="28" t="str">
        <f t="shared" si="1"/>
        <v/>
      </c>
      <c r="L43" s="28" t="str">
        <f t="shared" si="1"/>
        <v/>
      </c>
      <c r="M43" s="28" t="str">
        <f t="shared" si="1"/>
        <v/>
      </c>
      <c r="N43" s="28" t="str">
        <f t="shared" si="1"/>
        <v/>
      </c>
    </row>
    <row r="44" spans="1:22" ht="15" customHeight="1" x14ac:dyDescent="0.25">
      <c r="A44" s="18" t="s">
        <v>33</v>
      </c>
      <c r="B44" s="18" t="s">
        <v>34</v>
      </c>
      <c r="C44" s="18" t="s">
        <v>36</v>
      </c>
      <c r="D44" s="18" t="s">
        <v>41</v>
      </c>
      <c r="E44" s="18" t="s">
        <v>104</v>
      </c>
      <c r="F44" s="28">
        <f t="shared" ref="F44:N44" si="2">IFERROR(IF(OR(F7="",E7=""),"",(F7-E7)/E7),"")</f>
        <v>0.12117449182424332</v>
      </c>
      <c r="G44" s="28">
        <f t="shared" si="2"/>
        <v>9.9420183243585161E-2</v>
      </c>
      <c r="H44" s="28">
        <f t="shared" si="2"/>
        <v>0.11194602112543689</v>
      </c>
      <c r="I44" s="28" t="str">
        <f t="shared" si="2"/>
        <v/>
      </c>
      <c r="J44" s="28" t="str">
        <f t="shared" si="2"/>
        <v/>
      </c>
      <c r="K44" s="28" t="str">
        <f t="shared" si="2"/>
        <v/>
      </c>
      <c r="L44" s="28" t="str">
        <f t="shared" si="2"/>
        <v/>
      </c>
      <c r="M44" s="28" t="str">
        <f t="shared" si="2"/>
        <v/>
      </c>
      <c r="N44" s="28" t="str">
        <f t="shared" si="2"/>
        <v/>
      </c>
    </row>
    <row r="45" spans="1:22" ht="15" customHeight="1" x14ac:dyDescent="0.25">
      <c r="A45" s="18" t="s">
        <v>33</v>
      </c>
      <c r="B45" s="18" t="s">
        <v>34</v>
      </c>
      <c r="C45" s="18" t="s">
        <v>36</v>
      </c>
      <c r="D45" s="18" t="s">
        <v>43</v>
      </c>
      <c r="E45" s="18" t="s">
        <v>104</v>
      </c>
      <c r="F45" s="28">
        <f t="shared" ref="F45:N45" si="3">IFERROR(IF(OR(F8="",E8=""),"",(F8-E8)/E8),"")</f>
        <v>6.1878910174686039E-2</v>
      </c>
      <c r="G45" s="28">
        <f t="shared" si="3"/>
        <v>4.7435795499721753E-2</v>
      </c>
      <c r="H45" s="28">
        <f t="shared" si="3"/>
        <v>5.6081860691079087E-2</v>
      </c>
      <c r="I45" s="28" t="str">
        <f t="shared" si="3"/>
        <v/>
      </c>
      <c r="J45" s="28" t="str">
        <f t="shared" si="3"/>
        <v/>
      </c>
      <c r="K45" s="28" t="str">
        <f t="shared" si="3"/>
        <v/>
      </c>
      <c r="L45" s="28" t="str">
        <f t="shared" si="3"/>
        <v/>
      </c>
      <c r="M45" s="28" t="str">
        <f t="shared" si="3"/>
        <v/>
      </c>
      <c r="N45" s="28" t="str">
        <f t="shared" si="3"/>
        <v/>
      </c>
    </row>
    <row r="46" spans="1:22" ht="15" customHeight="1" x14ac:dyDescent="0.25">
      <c r="A46" s="18" t="s">
        <v>33</v>
      </c>
      <c r="B46" s="18" t="s">
        <v>34</v>
      </c>
      <c r="C46" s="18" t="s">
        <v>36</v>
      </c>
      <c r="D46" s="18" t="s">
        <v>45</v>
      </c>
      <c r="E46" s="18" t="s">
        <v>104</v>
      </c>
      <c r="F46" s="28">
        <f t="shared" ref="F46:N46" si="4">IFERROR(IF(OR(F9="",E9=""),"",(F9-E9)/E9),"")</f>
        <v>0.13669112410354942</v>
      </c>
      <c r="G46" s="28">
        <f t="shared" si="4"/>
        <v>0.12869736266938647</v>
      </c>
      <c r="H46" s="28">
        <f t="shared" si="4"/>
        <v>0.13641439406164263</v>
      </c>
      <c r="I46" s="28" t="str">
        <f t="shared" si="4"/>
        <v/>
      </c>
      <c r="J46" s="28" t="str">
        <f t="shared" si="4"/>
        <v/>
      </c>
      <c r="K46" s="28" t="str">
        <f t="shared" si="4"/>
        <v/>
      </c>
      <c r="L46" s="28" t="str">
        <f t="shared" si="4"/>
        <v/>
      </c>
      <c r="M46" s="28" t="str">
        <f t="shared" si="4"/>
        <v/>
      </c>
      <c r="N46" s="28" t="str">
        <f t="shared" si="4"/>
        <v/>
      </c>
    </row>
    <row r="47" spans="1:22" ht="15" customHeight="1" x14ac:dyDescent="0.25">
      <c r="A47" s="18" t="s">
        <v>33</v>
      </c>
      <c r="B47" s="18" t="s">
        <v>34</v>
      </c>
      <c r="C47" s="18" t="s">
        <v>36</v>
      </c>
      <c r="D47" s="18" t="s">
        <v>47</v>
      </c>
      <c r="E47" s="18" t="s">
        <v>104</v>
      </c>
      <c r="F47" s="28">
        <f t="shared" ref="F47:N47" si="5">IFERROR(IF(OR(F10="",E10=""),"",(F10-E10)/E10),"")</f>
        <v>5.172464709704104E-2</v>
      </c>
      <c r="G47" s="28">
        <f t="shared" si="5"/>
        <v>5.9310373875075401E-2</v>
      </c>
      <c r="H47" s="28">
        <f t="shared" si="5"/>
        <v>7.904415419176547E-2</v>
      </c>
      <c r="I47" s="28" t="str">
        <f t="shared" si="5"/>
        <v/>
      </c>
      <c r="J47" s="28" t="str">
        <f t="shared" si="5"/>
        <v/>
      </c>
      <c r="K47" s="28" t="str">
        <f t="shared" si="5"/>
        <v/>
      </c>
      <c r="L47" s="28" t="str">
        <f t="shared" si="5"/>
        <v/>
      </c>
      <c r="M47" s="28" t="str">
        <f t="shared" si="5"/>
        <v/>
      </c>
      <c r="N47" s="28" t="str">
        <f t="shared" si="5"/>
        <v/>
      </c>
    </row>
    <row r="48" spans="1:22" ht="15" customHeight="1" x14ac:dyDescent="0.25">
      <c r="A48" s="18" t="s">
        <v>33</v>
      </c>
      <c r="B48" s="18" t="s">
        <v>34</v>
      </c>
      <c r="C48" s="18" t="s">
        <v>36</v>
      </c>
      <c r="D48" s="18" t="s">
        <v>49</v>
      </c>
      <c r="E48" s="18" t="s">
        <v>104</v>
      </c>
      <c r="F48" s="28">
        <f t="shared" ref="F48:N48" si="6">IFERROR(IF(OR(F11="",E11=""),"",(F11-E11)/E11),"")</f>
        <v>0.10692279811525901</v>
      </c>
      <c r="G48" s="28">
        <f t="shared" si="6"/>
        <v>9.6455580375164898E-2</v>
      </c>
      <c r="H48" s="28">
        <f t="shared" si="6"/>
        <v>0.11064611407018314</v>
      </c>
      <c r="I48" s="28" t="str">
        <f t="shared" si="6"/>
        <v/>
      </c>
      <c r="J48" s="28" t="str">
        <f t="shared" si="6"/>
        <v/>
      </c>
      <c r="K48" s="28" t="str">
        <f t="shared" si="6"/>
        <v/>
      </c>
      <c r="L48" s="28" t="str">
        <f t="shared" si="6"/>
        <v/>
      </c>
      <c r="M48" s="28" t="str">
        <f t="shared" si="6"/>
        <v/>
      </c>
      <c r="N48" s="28" t="str">
        <f t="shared" si="6"/>
        <v/>
      </c>
    </row>
    <row r="49" spans="1:14" ht="15" customHeight="1" x14ac:dyDescent="0.25">
      <c r="A49" s="18" t="s">
        <v>33</v>
      </c>
      <c r="B49" s="18" t="s">
        <v>34</v>
      </c>
      <c r="C49" s="18" t="s">
        <v>36</v>
      </c>
      <c r="D49" s="18" t="s">
        <v>51</v>
      </c>
      <c r="E49" s="18" t="s">
        <v>104</v>
      </c>
      <c r="F49" s="28">
        <f t="shared" ref="F49:N49" si="7">IFERROR(IF(OR(F12="",E12=""),"",(F12-E12)/E12),"")</f>
        <v>0.14492009068673975</v>
      </c>
      <c r="G49" s="28">
        <f t="shared" si="7"/>
        <v>0.10962785933765799</v>
      </c>
      <c r="H49" s="28">
        <f t="shared" si="7"/>
        <v>9.9544189849103432E-2</v>
      </c>
      <c r="I49" s="28" t="str">
        <f t="shared" si="7"/>
        <v/>
      </c>
      <c r="J49" s="28" t="str">
        <f t="shared" si="7"/>
        <v/>
      </c>
      <c r="K49" s="28" t="str">
        <f t="shared" si="7"/>
        <v/>
      </c>
      <c r="L49" s="28" t="str">
        <f t="shared" si="7"/>
        <v/>
      </c>
      <c r="M49" s="28" t="str">
        <f t="shared" si="7"/>
        <v/>
      </c>
      <c r="N49" s="28" t="str">
        <f t="shared" si="7"/>
        <v/>
      </c>
    </row>
    <row r="50" spans="1:14" ht="15" customHeight="1" x14ac:dyDescent="0.25">
      <c r="A50" s="26" t="s">
        <v>33</v>
      </c>
      <c r="B50" s="26" t="s">
        <v>34</v>
      </c>
      <c r="C50" s="26" t="s">
        <v>54</v>
      </c>
      <c r="D50" s="26" t="s">
        <v>55</v>
      </c>
      <c r="E50" s="26" t="s">
        <v>104</v>
      </c>
      <c r="F50" s="29">
        <f t="shared" ref="F50:N50" si="8">IFERROR(IF(OR(F13="",E13=""),"",(F13-E13)/E13),"")</f>
        <v>7.5403696435671436E-2</v>
      </c>
      <c r="G50" s="29">
        <f t="shared" si="8"/>
        <v>5.6627626839682504E-2</v>
      </c>
      <c r="H50" s="29">
        <f t="shared" si="8"/>
        <v>3.9630223265683773E-2</v>
      </c>
      <c r="I50" s="29" t="str">
        <f t="shared" si="8"/>
        <v/>
      </c>
      <c r="J50" s="29" t="str">
        <f t="shared" si="8"/>
        <v/>
      </c>
      <c r="K50" s="29" t="str">
        <f t="shared" si="8"/>
        <v/>
      </c>
      <c r="L50" s="29" t="str">
        <f t="shared" si="8"/>
        <v/>
      </c>
      <c r="M50" s="29" t="str">
        <f t="shared" si="8"/>
        <v/>
      </c>
      <c r="N50" s="29" t="str">
        <f t="shared" si="8"/>
        <v/>
      </c>
    </row>
    <row r="51" spans="1:14" ht="15" customHeight="1" x14ac:dyDescent="0.25">
      <c r="A51" s="26" t="s">
        <v>33</v>
      </c>
      <c r="B51" s="26" t="s">
        <v>34</v>
      </c>
      <c r="C51" s="26" t="s">
        <v>54</v>
      </c>
      <c r="D51" s="26" t="s">
        <v>57</v>
      </c>
      <c r="E51" s="26" t="s">
        <v>104</v>
      </c>
      <c r="F51" s="29">
        <f t="shared" ref="F51:N51" si="9">IFERROR(IF(OR(F14="",E14=""),"",(F14-E14)/E14),"")</f>
        <v>5.6117550475183291E-2</v>
      </c>
      <c r="G51" s="29">
        <f t="shared" si="9"/>
        <v>4.6231884057971045E-2</v>
      </c>
      <c r="H51" s="29">
        <f t="shared" si="9"/>
        <v>3.6267929327909856E-2</v>
      </c>
      <c r="I51" s="29" t="str">
        <f t="shared" si="9"/>
        <v/>
      </c>
      <c r="J51" s="29" t="str">
        <f t="shared" si="9"/>
        <v/>
      </c>
      <c r="K51" s="29" t="str">
        <f t="shared" si="9"/>
        <v/>
      </c>
      <c r="L51" s="29" t="str">
        <f t="shared" si="9"/>
        <v/>
      </c>
      <c r="M51" s="29" t="str">
        <f t="shared" si="9"/>
        <v/>
      </c>
      <c r="N51" s="29" t="str">
        <f t="shared" si="9"/>
        <v/>
      </c>
    </row>
    <row r="52" spans="1:14" ht="15" customHeight="1" x14ac:dyDescent="0.25">
      <c r="A52" s="26" t="s">
        <v>33</v>
      </c>
      <c r="B52" s="26" t="s">
        <v>34</v>
      </c>
      <c r="C52" s="26" t="s">
        <v>54</v>
      </c>
      <c r="D52" s="26" t="s">
        <v>59</v>
      </c>
      <c r="E52" s="26" t="s">
        <v>104</v>
      </c>
      <c r="F52" s="29">
        <f t="shared" ref="F52:N52" si="10">IFERROR(IF(OR(F15="",E15=""),"",(F15-E15)/E15),"")</f>
        <v>8.4869048411061548E-2</v>
      </c>
      <c r="G52" s="29">
        <f t="shared" si="10"/>
        <v>5.0735895339329658E-2</v>
      </c>
      <c r="H52" s="29">
        <f t="shared" si="10"/>
        <v>4.662269950585566E-2</v>
      </c>
      <c r="I52" s="29" t="str">
        <f t="shared" si="10"/>
        <v/>
      </c>
      <c r="J52" s="29" t="str">
        <f t="shared" si="10"/>
        <v/>
      </c>
      <c r="K52" s="29" t="str">
        <f t="shared" si="10"/>
        <v/>
      </c>
      <c r="L52" s="29" t="str">
        <f t="shared" si="10"/>
        <v/>
      </c>
      <c r="M52" s="29" t="str">
        <f t="shared" si="10"/>
        <v/>
      </c>
      <c r="N52" s="29" t="str">
        <f t="shared" si="10"/>
        <v/>
      </c>
    </row>
    <row r="53" spans="1:14" ht="15" customHeight="1" x14ac:dyDescent="0.25">
      <c r="A53" s="26" t="s">
        <v>33</v>
      </c>
      <c r="B53" s="26" t="s">
        <v>34</v>
      </c>
      <c r="C53" s="26" t="s">
        <v>54</v>
      </c>
      <c r="D53" s="26" t="s">
        <v>60</v>
      </c>
      <c r="E53" s="26" t="s">
        <v>104</v>
      </c>
      <c r="F53" s="29">
        <f t="shared" ref="F53:N53" si="11">IFERROR(IF(OR(F16="",E16=""),"",(F16-E16)/E16),"")</f>
        <v>2.4648810638696388E-2</v>
      </c>
      <c r="G53" s="29">
        <f t="shared" si="11"/>
        <v>2.3275935607307025E-2</v>
      </c>
      <c r="H53" s="29">
        <f t="shared" si="11"/>
        <v>2.0424204170586761E-2</v>
      </c>
      <c r="I53" s="29" t="str">
        <f t="shared" si="11"/>
        <v/>
      </c>
      <c r="J53" s="29" t="str">
        <f t="shared" si="11"/>
        <v/>
      </c>
      <c r="K53" s="29" t="str">
        <f t="shared" si="11"/>
        <v/>
      </c>
      <c r="L53" s="29" t="str">
        <f t="shared" si="11"/>
        <v/>
      </c>
      <c r="M53" s="29" t="str">
        <f t="shared" si="11"/>
        <v/>
      </c>
      <c r="N53" s="29" t="str">
        <f t="shared" si="11"/>
        <v/>
      </c>
    </row>
    <row r="54" spans="1:14" ht="15" customHeight="1" x14ac:dyDescent="0.25">
      <c r="A54" s="26" t="s">
        <v>33</v>
      </c>
      <c r="B54" s="26" t="s">
        <v>34</v>
      </c>
      <c r="C54" s="26" t="s">
        <v>54</v>
      </c>
      <c r="D54" s="26" t="s">
        <v>62</v>
      </c>
      <c r="E54" s="26" t="s">
        <v>104</v>
      </c>
      <c r="F54" s="29">
        <f t="shared" ref="F54:N54" si="12">IFERROR(IF(OR(F17="",E17=""),"",(F17-E17)/E17),"")</f>
        <v>3.429360854902281E-2</v>
      </c>
      <c r="G54" s="29">
        <f t="shared" si="12"/>
        <v>3.3686898448241992E-2</v>
      </c>
      <c r="H54" s="29">
        <f t="shared" si="12"/>
        <v>2.6584323040380029E-2</v>
      </c>
      <c r="I54" s="29" t="str">
        <f t="shared" si="12"/>
        <v/>
      </c>
      <c r="J54" s="29" t="str">
        <f t="shared" si="12"/>
        <v/>
      </c>
      <c r="K54" s="29" t="str">
        <f t="shared" si="12"/>
        <v/>
      </c>
      <c r="L54" s="29" t="str">
        <f t="shared" si="12"/>
        <v/>
      </c>
      <c r="M54" s="29" t="str">
        <f t="shared" si="12"/>
        <v/>
      </c>
      <c r="N54" s="29" t="str">
        <f t="shared" si="12"/>
        <v/>
      </c>
    </row>
    <row r="55" spans="1:14" ht="15" customHeight="1" x14ac:dyDescent="0.25">
      <c r="A55" s="26" t="s">
        <v>33</v>
      </c>
      <c r="B55" s="26" t="s">
        <v>34</v>
      </c>
      <c r="C55" s="26" t="s">
        <v>54</v>
      </c>
      <c r="D55" s="26" t="s">
        <v>64</v>
      </c>
      <c r="E55" s="26" t="s">
        <v>104</v>
      </c>
      <c r="F55" s="29">
        <f t="shared" ref="F55:N55" si="13">IFERROR(IF(OR(F18="",E18=""),"",(F18-E18)/E18),"")</f>
        <v>2.0842138630600162E-2</v>
      </c>
      <c r="G55" s="29">
        <f t="shared" si="13"/>
        <v>2.3366541596584422E-2</v>
      </c>
      <c r="H55" s="29">
        <f t="shared" si="13"/>
        <v>1.5677151815515281E-2</v>
      </c>
      <c r="I55" s="29" t="str">
        <f t="shared" si="13"/>
        <v/>
      </c>
      <c r="J55" s="29" t="str">
        <f t="shared" si="13"/>
        <v/>
      </c>
      <c r="K55" s="29" t="str">
        <f t="shared" si="13"/>
        <v/>
      </c>
      <c r="L55" s="29" t="str">
        <f t="shared" si="13"/>
        <v/>
      </c>
      <c r="M55" s="29" t="str">
        <f t="shared" si="13"/>
        <v/>
      </c>
      <c r="N55" s="29" t="str">
        <f t="shared" si="13"/>
        <v/>
      </c>
    </row>
    <row r="56" spans="1:14" ht="15" customHeight="1" x14ac:dyDescent="0.25">
      <c r="A56" s="26" t="s">
        <v>33</v>
      </c>
      <c r="B56" s="26" t="s">
        <v>34</v>
      </c>
      <c r="C56" s="26" t="s">
        <v>54</v>
      </c>
      <c r="D56" s="26" t="s">
        <v>66</v>
      </c>
      <c r="E56" s="26" t="s">
        <v>104</v>
      </c>
      <c r="F56" s="29">
        <f t="shared" ref="F56:N56" si="14">IFERROR(IF(OR(F19="",E19=""),"",(F19-E19)/E19),"")</f>
        <v>2.4304074377905285E-2</v>
      </c>
      <c r="G56" s="29">
        <f t="shared" si="14"/>
        <v>2.3407049878800254E-2</v>
      </c>
      <c r="H56" s="29">
        <f t="shared" si="14"/>
        <v>1.0016799006667441E-2</v>
      </c>
      <c r="I56" s="29" t="str">
        <f t="shared" si="14"/>
        <v/>
      </c>
      <c r="J56" s="29" t="str">
        <f t="shared" si="14"/>
        <v/>
      </c>
      <c r="K56" s="29" t="str">
        <f t="shared" si="14"/>
        <v/>
      </c>
      <c r="L56" s="29" t="str">
        <f t="shared" si="14"/>
        <v/>
      </c>
      <c r="M56" s="29" t="str">
        <f t="shared" si="14"/>
        <v/>
      </c>
      <c r="N56" s="29" t="str">
        <f t="shared" si="14"/>
        <v/>
      </c>
    </row>
    <row r="57" spans="1:14" ht="15" customHeight="1" x14ac:dyDescent="0.25">
      <c r="A57" s="26" t="s">
        <v>33</v>
      </c>
      <c r="B57" s="26" t="s">
        <v>34</v>
      </c>
      <c r="C57" s="26" t="s">
        <v>54</v>
      </c>
      <c r="D57" s="26" t="s">
        <v>68</v>
      </c>
      <c r="E57" s="26" t="s">
        <v>104</v>
      </c>
      <c r="F57" s="29">
        <f t="shared" ref="F57:N57" si="15">IFERROR(IF(OR(F20="",E20=""),"",(F20-E20)/E20),"")</f>
        <v>6.2017380358742165E-2</v>
      </c>
      <c r="G57" s="29">
        <f t="shared" si="15"/>
        <v>4.5073279693661275E-2</v>
      </c>
      <c r="H57" s="29">
        <f t="shared" si="15"/>
        <v>4.1897034928735769E-2</v>
      </c>
      <c r="I57" s="29" t="str">
        <f t="shared" si="15"/>
        <v/>
      </c>
      <c r="J57" s="29" t="str">
        <f t="shared" si="15"/>
        <v/>
      </c>
      <c r="K57" s="29" t="str">
        <f t="shared" si="15"/>
        <v/>
      </c>
      <c r="L57" s="29" t="str">
        <f t="shared" si="15"/>
        <v/>
      </c>
      <c r="M57" s="29" t="str">
        <f t="shared" si="15"/>
        <v/>
      </c>
      <c r="N57" s="29" t="str">
        <f t="shared" si="15"/>
        <v/>
      </c>
    </row>
    <row r="59" spans="1:14" ht="15" customHeight="1" x14ac:dyDescent="0.25">
      <c r="A59" s="18" t="s">
        <v>70</v>
      </c>
      <c r="B59" s="18" t="s">
        <v>71</v>
      </c>
      <c r="C59" s="18" t="s">
        <v>36</v>
      </c>
      <c r="D59" s="18" t="s">
        <v>37</v>
      </c>
      <c r="E59" s="18" t="s">
        <v>104</v>
      </c>
      <c r="F59" s="28">
        <f t="shared" ref="F59:N59" si="16">IFERROR(IF(OR(F22="",E22=""),"",(F22-E22)/E22),"")</f>
        <v>7.5588493380641747E-2</v>
      </c>
      <c r="G59" s="28">
        <f t="shared" si="16"/>
        <v>5.9174063794127735E-2</v>
      </c>
      <c r="H59" s="28">
        <f t="shared" si="16"/>
        <v>5.189966678387832E-2</v>
      </c>
      <c r="I59" s="28" t="str">
        <f t="shared" si="16"/>
        <v/>
      </c>
      <c r="J59" s="28" t="str">
        <f t="shared" si="16"/>
        <v/>
      </c>
      <c r="K59" s="28" t="str">
        <f t="shared" si="16"/>
        <v/>
      </c>
      <c r="L59" s="28" t="str">
        <f t="shared" si="16"/>
        <v/>
      </c>
      <c r="M59" s="28" t="str">
        <f t="shared" si="16"/>
        <v/>
      </c>
      <c r="N59" s="28" t="str">
        <f t="shared" si="16"/>
        <v/>
      </c>
    </row>
    <row r="60" spans="1:14" ht="15" customHeight="1" x14ac:dyDescent="0.25">
      <c r="A60" s="18" t="s">
        <v>70</v>
      </c>
      <c r="B60" s="18" t="s">
        <v>71</v>
      </c>
      <c r="C60" s="18" t="s">
        <v>36</v>
      </c>
      <c r="D60" s="18" t="s">
        <v>39</v>
      </c>
      <c r="E60" s="18" t="s">
        <v>104</v>
      </c>
      <c r="F60" s="28">
        <f t="shared" ref="F60:N60" si="17">IFERROR(IF(OR(F23="",E23=""),"",(F23-E23)/E23),"")</f>
        <v>0.13037547834653121</v>
      </c>
      <c r="G60" s="28">
        <f t="shared" si="17"/>
        <v>0.1100925118991755</v>
      </c>
      <c r="H60" s="28">
        <f t="shared" si="17"/>
        <v>0.10764879649339992</v>
      </c>
      <c r="I60" s="28" t="str">
        <f t="shared" si="17"/>
        <v/>
      </c>
      <c r="J60" s="28" t="str">
        <f t="shared" si="17"/>
        <v/>
      </c>
      <c r="K60" s="28" t="str">
        <f t="shared" si="17"/>
        <v/>
      </c>
      <c r="L60" s="28" t="str">
        <f t="shared" si="17"/>
        <v/>
      </c>
      <c r="M60" s="28" t="str">
        <f t="shared" si="17"/>
        <v/>
      </c>
      <c r="N60" s="28" t="str">
        <f t="shared" si="17"/>
        <v/>
      </c>
    </row>
    <row r="61" spans="1:14" ht="15" customHeight="1" x14ac:dyDescent="0.25">
      <c r="A61" s="18" t="s">
        <v>70</v>
      </c>
      <c r="B61" s="18" t="s">
        <v>71</v>
      </c>
      <c r="C61" s="18" t="s">
        <v>36</v>
      </c>
      <c r="D61" s="18" t="s">
        <v>41</v>
      </c>
      <c r="E61" s="18" t="s">
        <v>104</v>
      </c>
      <c r="F61" s="28">
        <f t="shared" ref="F61:N61" si="18">IFERROR(IF(OR(F24="",E24=""),"",(F24-E24)/E24),"")</f>
        <v>0.10567535003531497</v>
      </c>
      <c r="G61" s="28">
        <f t="shared" si="18"/>
        <v>0.11146547674964777</v>
      </c>
      <c r="H61" s="28">
        <f t="shared" si="18"/>
        <v>0.1200138612438776</v>
      </c>
      <c r="I61" s="28" t="str">
        <f t="shared" si="18"/>
        <v/>
      </c>
      <c r="J61" s="28" t="str">
        <f t="shared" si="18"/>
        <v/>
      </c>
      <c r="K61" s="28" t="str">
        <f t="shared" si="18"/>
        <v/>
      </c>
      <c r="L61" s="28" t="str">
        <f t="shared" si="18"/>
        <v/>
      </c>
      <c r="M61" s="28" t="str">
        <f t="shared" si="18"/>
        <v/>
      </c>
      <c r="N61" s="28" t="str">
        <f t="shared" si="18"/>
        <v/>
      </c>
    </row>
    <row r="62" spans="1:14" ht="15" customHeight="1" x14ac:dyDescent="0.25">
      <c r="A62" s="18" t="s">
        <v>70</v>
      </c>
      <c r="B62" s="18" t="s">
        <v>71</v>
      </c>
      <c r="C62" s="18" t="s">
        <v>36</v>
      </c>
      <c r="D62" s="18" t="s">
        <v>43</v>
      </c>
      <c r="E62" s="18" t="s">
        <v>104</v>
      </c>
      <c r="F62" s="28">
        <f t="shared" ref="F62:N62" si="19">IFERROR(IF(OR(F25="",E25=""),"",(F25-E25)/E25),"")</f>
        <v>6.2887814534241887E-2</v>
      </c>
      <c r="G62" s="28">
        <f t="shared" si="19"/>
        <v>5.6355431395723687E-2</v>
      </c>
      <c r="H62" s="28">
        <f t="shared" si="19"/>
        <v>4.6212005628167914E-2</v>
      </c>
      <c r="I62" s="28" t="str">
        <f t="shared" si="19"/>
        <v/>
      </c>
      <c r="J62" s="28" t="str">
        <f t="shared" si="19"/>
        <v/>
      </c>
      <c r="K62" s="28" t="str">
        <f t="shared" si="19"/>
        <v/>
      </c>
      <c r="L62" s="28" t="str">
        <f t="shared" si="19"/>
        <v/>
      </c>
      <c r="M62" s="28" t="str">
        <f t="shared" si="19"/>
        <v/>
      </c>
      <c r="N62" s="28" t="str">
        <f t="shared" si="19"/>
        <v/>
      </c>
    </row>
    <row r="63" spans="1:14" ht="15" customHeight="1" x14ac:dyDescent="0.25">
      <c r="A63" s="18" t="s">
        <v>70</v>
      </c>
      <c r="B63" s="18" t="s">
        <v>71</v>
      </c>
      <c r="C63" s="18" t="s">
        <v>36</v>
      </c>
      <c r="D63" s="18" t="s">
        <v>45</v>
      </c>
      <c r="E63" s="18" t="s">
        <v>104</v>
      </c>
      <c r="F63" s="28">
        <f t="shared" ref="F63:N63" si="20">IFERROR(IF(OR(F26="",E26=""),"",(F26-E26)/E26),"")</f>
        <v>3.6073130308680215E-2</v>
      </c>
      <c r="G63" s="28">
        <f t="shared" si="20"/>
        <v>2.4556974680696887E-2</v>
      </c>
      <c r="H63" s="28">
        <f t="shared" si="20"/>
        <v>5.3828232682385381E-2</v>
      </c>
      <c r="I63" s="28" t="str">
        <f t="shared" si="20"/>
        <v/>
      </c>
      <c r="J63" s="28" t="str">
        <f t="shared" si="20"/>
        <v/>
      </c>
      <c r="K63" s="28" t="str">
        <f t="shared" si="20"/>
        <v/>
      </c>
      <c r="L63" s="28" t="str">
        <f t="shared" si="20"/>
        <v/>
      </c>
      <c r="M63" s="28" t="str">
        <f t="shared" si="20"/>
        <v/>
      </c>
      <c r="N63" s="28" t="str">
        <f t="shared" si="20"/>
        <v/>
      </c>
    </row>
    <row r="64" spans="1:14" ht="15" customHeight="1" x14ac:dyDescent="0.25">
      <c r="A64" s="18" t="s">
        <v>70</v>
      </c>
      <c r="B64" s="18" t="s">
        <v>71</v>
      </c>
      <c r="C64" s="18" t="s">
        <v>36</v>
      </c>
      <c r="D64" s="18" t="s">
        <v>47</v>
      </c>
      <c r="E64" s="18" t="s">
        <v>104</v>
      </c>
      <c r="F64" s="28">
        <f t="shared" ref="F64:N64" si="21">IFERROR(IF(OR(F27="",E27=""),"",(F27-E27)/E27),"")</f>
        <v>0.10556244931458673</v>
      </c>
      <c r="G64" s="28">
        <f t="shared" si="21"/>
        <v>9.9977021855750081E-2</v>
      </c>
      <c r="H64" s="28">
        <f t="shared" si="21"/>
        <v>9.4095859428667911E-2</v>
      </c>
      <c r="I64" s="28" t="str">
        <f t="shared" si="21"/>
        <v/>
      </c>
      <c r="J64" s="28" t="str">
        <f t="shared" si="21"/>
        <v/>
      </c>
      <c r="K64" s="28" t="str">
        <f t="shared" si="21"/>
        <v/>
      </c>
      <c r="L64" s="28" t="str">
        <f t="shared" si="21"/>
        <v/>
      </c>
      <c r="M64" s="28" t="str">
        <f t="shared" si="21"/>
        <v/>
      </c>
      <c r="N64" s="28" t="str">
        <f t="shared" si="21"/>
        <v/>
      </c>
    </row>
    <row r="65" spans="1:22" ht="15" customHeight="1" x14ac:dyDescent="0.25">
      <c r="A65" s="18" t="s">
        <v>70</v>
      </c>
      <c r="B65" s="18" t="s">
        <v>71</v>
      </c>
      <c r="C65" s="18" t="s">
        <v>36</v>
      </c>
      <c r="D65" s="18" t="s">
        <v>49</v>
      </c>
      <c r="E65" s="18" t="s">
        <v>104</v>
      </c>
      <c r="F65" s="28">
        <f t="shared" ref="F65:N65" si="22">IFERROR(IF(OR(F28="",E28=""),"",(F28-E28)/E28),"")</f>
        <v>0.1095435644892406</v>
      </c>
      <c r="G65" s="28">
        <f t="shared" si="22"/>
        <v>8.1520626902402693E-2</v>
      </c>
      <c r="H65" s="28">
        <f t="shared" si="22"/>
        <v>8.1340889529749688E-2</v>
      </c>
      <c r="I65" s="28" t="str">
        <f t="shared" si="22"/>
        <v/>
      </c>
      <c r="J65" s="28" t="str">
        <f t="shared" si="22"/>
        <v/>
      </c>
      <c r="K65" s="28" t="str">
        <f t="shared" si="22"/>
        <v/>
      </c>
      <c r="L65" s="28" t="str">
        <f t="shared" si="22"/>
        <v/>
      </c>
      <c r="M65" s="28" t="str">
        <f t="shared" si="22"/>
        <v/>
      </c>
      <c r="N65" s="28" t="str">
        <f t="shared" si="22"/>
        <v/>
      </c>
    </row>
    <row r="66" spans="1:22" ht="15" customHeight="1" x14ac:dyDescent="0.25">
      <c r="A66" s="18" t="s">
        <v>70</v>
      </c>
      <c r="B66" s="18" t="s">
        <v>71</v>
      </c>
      <c r="C66" s="18" t="s">
        <v>36</v>
      </c>
      <c r="D66" s="18" t="s">
        <v>51</v>
      </c>
      <c r="E66" s="18" t="s">
        <v>104</v>
      </c>
      <c r="F66" s="28">
        <f t="shared" ref="F66:N66" si="23">IFERROR(IF(OR(F29="",E29=""),"",(F29-E29)/E29),"")</f>
        <v>6.4650391280898056E-2</v>
      </c>
      <c r="G66" s="28">
        <f t="shared" si="23"/>
        <v>7.1697572165933837E-2</v>
      </c>
      <c r="H66" s="28">
        <f t="shared" si="23"/>
        <v>6.4243094513962748E-2</v>
      </c>
      <c r="I66" s="28" t="str">
        <f t="shared" si="23"/>
        <v/>
      </c>
      <c r="J66" s="28" t="str">
        <f t="shared" si="23"/>
        <v/>
      </c>
      <c r="K66" s="28" t="str">
        <f t="shared" si="23"/>
        <v/>
      </c>
      <c r="L66" s="28" t="str">
        <f t="shared" si="23"/>
        <v/>
      </c>
      <c r="M66" s="28" t="str">
        <f t="shared" si="23"/>
        <v/>
      </c>
      <c r="N66" s="28" t="str">
        <f t="shared" si="23"/>
        <v/>
      </c>
    </row>
    <row r="67" spans="1:22" ht="15" customHeight="1" x14ac:dyDescent="0.25">
      <c r="A67" s="26" t="s">
        <v>70</v>
      </c>
      <c r="B67" s="26" t="s">
        <v>71</v>
      </c>
      <c r="C67" s="26" t="s">
        <v>54</v>
      </c>
      <c r="D67" s="26" t="s">
        <v>55</v>
      </c>
      <c r="E67" s="26" t="s">
        <v>104</v>
      </c>
      <c r="F67" s="29">
        <f t="shared" ref="F67:N67" si="24">IFERROR(IF(OR(F30="",E30=""),"",(F30-E30)/E30),"")</f>
        <v>6.2079947544669077E-2</v>
      </c>
      <c r="G67" s="29">
        <f t="shared" si="24"/>
        <v>5.0006614631565E-2</v>
      </c>
      <c r="H67" s="29">
        <f t="shared" si="24"/>
        <v>3.6180756793078805E-2</v>
      </c>
      <c r="I67" s="29" t="str">
        <f t="shared" si="24"/>
        <v/>
      </c>
      <c r="J67" s="29" t="str">
        <f t="shared" si="24"/>
        <v/>
      </c>
      <c r="K67" s="29" t="str">
        <f t="shared" si="24"/>
        <v/>
      </c>
      <c r="L67" s="29" t="str">
        <f t="shared" si="24"/>
        <v/>
      </c>
      <c r="M67" s="29" t="str">
        <f t="shared" si="24"/>
        <v/>
      </c>
      <c r="N67" s="29" t="str">
        <f t="shared" si="24"/>
        <v/>
      </c>
    </row>
    <row r="68" spans="1:22" ht="15" customHeight="1" x14ac:dyDescent="0.25">
      <c r="A68" s="26" t="s">
        <v>70</v>
      </c>
      <c r="B68" s="26" t="s">
        <v>71</v>
      </c>
      <c r="C68" s="26" t="s">
        <v>54</v>
      </c>
      <c r="D68" s="26" t="s">
        <v>57</v>
      </c>
      <c r="E68" s="26" t="s">
        <v>104</v>
      </c>
      <c r="F68" s="29">
        <f t="shared" ref="F68:N68" si="25">IFERROR(IF(OR(F31="",E31=""),"",(F31-E31)/E31),"")</f>
        <v>7.7607036695812329E-2</v>
      </c>
      <c r="G68" s="29">
        <f t="shared" si="25"/>
        <v>6.9880548139664503E-2</v>
      </c>
      <c r="H68" s="29">
        <f t="shared" si="25"/>
        <v>5.7754792795916825E-2</v>
      </c>
      <c r="I68" s="29" t="str">
        <f t="shared" si="25"/>
        <v/>
      </c>
      <c r="J68" s="29" t="str">
        <f t="shared" si="25"/>
        <v/>
      </c>
      <c r="K68" s="29" t="str">
        <f t="shared" si="25"/>
        <v/>
      </c>
      <c r="L68" s="29" t="str">
        <f t="shared" si="25"/>
        <v/>
      </c>
      <c r="M68" s="29" t="str">
        <f t="shared" si="25"/>
        <v/>
      </c>
      <c r="N68" s="29" t="str">
        <f t="shared" si="25"/>
        <v/>
      </c>
    </row>
    <row r="69" spans="1:22" ht="15" customHeight="1" x14ac:dyDescent="0.25">
      <c r="A69" s="26" t="s">
        <v>70</v>
      </c>
      <c r="B69" s="26" t="s">
        <v>71</v>
      </c>
      <c r="C69" s="26" t="s">
        <v>54</v>
      </c>
      <c r="D69" s="26" t="s">
        <v>59</v>
      </c>
      <c r="E69" s="26" t="s">
        <v>104</v>
      </c>
      <c r="F69" s="29">
        <f t="shared" ref="F69:N69" si="26">IFERROR(IF(OR(F32="",E32=""),"",(F32-E32)/E32),"")</f>
        <v>7.592645755582457E-2</v>
      </c>
      <c r="G69" s="29">
        <f t="shared" si="26"/>
        <v>6.0313225058004613E-2</v>
      </c>
      <c r="H69" s="29">
        <f t="shared" si="26"/>
        <v>5.3578266720642358E-2</v>
      </c>
      <c r="I69" s="29" t="str">
        <f t="shared" si="26"/>
        <v/>
      </c>
      <c r="J69" s="29" t="str">
        <f t="shared" si="26"/>
        <v/>
      </c>
      <c r="K69" s="29" t="str">
        <f t="shared" si="26"/>
        <v/>
      </c>
      <c r="L69" s="29" t="str">
        <f t="shared" si="26"/>
        <v/>
      </c>
      <c r="M69" s="29" t="str">
        <f t="shared" si="26"/>
        <v/>
      </c>
      <c r="N69" s="29" t="str">
        <f t="shared" si="26"/>
        <v/>
      </c>
    </row>
    <row r="70" spans="1:22" ht="15" customHeight="1" x14ac:dyDescent="0.25">
      <c r="A70" s="26" t="s">
        <v>70</v>
      </c>
      <c r="B70" s="26" t="s">
        <v>71</v>
      </c>
      <c r="C70" s="26" t="s">
        <v>54</v>
      </c>
      <c r="D70" s="26" t="s">
        <v>60</v>
      </c>
      <c r="E70" s="26" t="s">
        <v>104</v>
      </c>
      <c r="F70" s="29">
        <f t="shared" ref="F70:N70" si="27">IFERROR(IF(OR(F33="",E33=""),"",(F33-E33)/E33),"")</f>
        <v>5.8463429428854193E-2</v>
      </c>
      <c r="G70" s="29">
        <f t="shared" si="27"/>
        <v>4.1035463025102498E-2</v>
      </c>
      <c r="H70" s="29">
        <f t="shared" si="27"/>
        <v>3.6600294077169783E-2</v>
      </c>
      <c r="I70" s="29" t="str">
        <f t="shared" si="27"/>
        <v/>
      </c>
      <c r="J70" s="29" t="str">
        <f t="shared" si="27"/>
        <v/>
      </c>
      <c r="K70" s="29" t="str">
        <f t="shared" si="27"/>
        <v/>
      </c>
      <c r="L70" s="29" t="str">
        <f t="shared" si="27"/>
        <v/>
      </c>
      <c r="M70" s="29" t="str">
        <f t="shared" si="27"/>
        <v/>
      </c>
      <c r="N70" s="29" t="str">
        <f t="shared" si="27"/>
        <v/>
      </c>
    </row>
    <row r="71" spans="1:22" ht="15" customHeight="1" x14ac:dyDescent="0.25">
      <c r="A71" s="26" t="s">
        <v>70</v>
      </c>
      <c r="B71" s="26" t="s">
        <v>71</v>
      </c>
      <c r="C71" s="26" t="s">
        <v>54</v>
      </c>
      <c r="D71" s="26" t="s">
        <v>62</v>
      </c>
      <c r="E71" s="26" t="s">
        <v>104</v>
      </c>
      <c r="F71" s="29">
        <f t="shared" ref="F71:N71" si="28">IFERROR(IF(OR(F34="",E34=""),"",(F34-E34)/E34),"")</f>
        <v>2.8531866049630098E-2</v>
      </c>
      <c r="G71" s="29">
        <f t="shared" si="28"/>
        <v>2.6630293582748796E-2</v>
      </c>
      <c r="H71" s="29">
        <f t="shared" si="28"/>
        <v>1.8393475435105236E-2</v>
      </c>
      <c r="I71" s="29" t="str">
        <f t="shared" si="28"/>
        <v/>
      </c>
      <c r="J71" s="29" t="str">
        <f t="shared" si="28"/>
        <v/>
      </c>
      <c r="K71" s="29" t="str">
        <f t="shared" si="28"/>
        <v/>
      </c>
      <c r="L71" s="29" t="str">
        <f t="shared" si="28"/>
        <v/>
      </c>
      <c r="M71" s="29" t="str">
        <f t="shared" si="28"/>
        <v/>
      </c>
      <c r="N71" s="29" t="str">
        <f t="shared" si="28"/>
        <v/>
      </c>
    </row>
    <row r="72" spans="1:22" ht="15" customHeight="1" x14ac:dyDescent="0.25">
      <c r="A72" s="26" t="s">
        <v>70</v>
      </c>
      <c r="B72" s="26" t="s">
        <v>71</v>
      </c>
      <c r="C72" s="26" t="s">
        <v>54</v>
      </c>
      <c r="D72" s="26" t="s">
        <v>64</v>
      </c>
      <c r="E72" s="26" t="s">
        <v>104</v>
      </c>
      <c r="F72" s="29">
        <f t="shared" ref="F72:N72" si="29">IFERROR(IF(OR(F35="",E35=""),"",(F35-E35)/E35),"")</f>
        <v>7.0055001860965277E-2</v>
      </c>
      <c r="G72" s="29">
        <f t="shared" si="29"/>
        <v>4.6273752012882502E-2</v>
      </c>
      <c r="H72" s="29">
        <f t="shared" si="29"/>
        <v>3.1323491387271182E-2</v>
      </c>
      <c r="I72" s="29" t="str">
        <f t="shared" si="29"/>
        <v/>
      </c>
      <c r="J72" s="29" t="str">
        <f t="shared" si="29"/>
        <v/>
      </c>
      <c r="K72" s="29" t="str">
        <f t="shared" si="29"/>
        <v/>
      </c>
      <c r="L72" s="29" t="str">
        <f t="shared" si="29"/>
        <v/>
      </c>
      <c r="M72" s="29" t="str">
        <f t="shared" si="29"/>
        <v/>
      </c>
      <c r="N72" s="29" t="str">
        <f t="shared" si="29"/>
        <v/>
      </c>
    </row>
    <row r="73" spans="1:22" ht="15" customHeight="1" x14ac:dyDescent="0.25">
      <c r="A73" s="26" t="s">
        <v>70</v>
      </c>
      <c r="B73" s="26" t="s">
        <v>71</v>
      </c>
      <c r="C73" s="26" t="s">
        <v>54</v>
      </c>
      <c r="D73" s="26" t="s">
        <v>66</v>
      </c>
      <c r="E73" s="26" t="s">
        <v>104</v>
      </c>
      <c r="F73" s="29">
        <f t="shared" ref="F73:N73" si="30">IFERROR(IF(OR(F36="",E36=""),"",(F36-E36)/E36),"")</f>
        <v>2.8624300547812499E-2</v>
      </c>
      <c r="G73" s="29">
        <f t="shared" si="30"/>
        <v>2.6557011907821459E-2</v>
      </c>
      <c r="H73" s="29">
        <f t="shared" si="30"/>
        <v>2.0014464936437781E-2</v>
      </c>
      <c r="I73" s="29" t="str">
        <f t="shared" si="30"/>
        <v/>
      </c>
      <c r="J73" s="29" t="str">
        <f t="shared" si="30"/>
        <v/>
      </c>
      <c r="K73" s="29" t="str">
        <f t="shared" si="30"/>
        <v/>
      </c>
      <c r="L73" s="29" t="str">
        <f t="shared" si="30"/>
        <v/>
      </c>
      <c r="M73" s="29" t="str">
        <f t="shared" si="30"/>
        <v/>
      </c>
      <c r="N73" s="29" t="str">
        <f t="shared" si="30"/>
        <v/>
      </c>
    </row>
    <row r="74" spans="1:22" ht="15" customHeight="1" x14ac:dyDescent="0.25">
      <c r="A74" s="26" t="s">
        <v>70</v>
      </c>
      <c r="B74" s="26" t="s">
        <v>71</v>
      </c>
      <c r="C74" s="26" t="s">
        <v>54</v>
      </c>
      <c r="D74" s="26" t="s">
        <v>68</v>
      </c>
      <c r="E74" s="26" t="s">
        <v>104</v>
      </c>
      <c r="F74" s="29">
        <f t="shared" ref="F74:N74" si="31">IFERROR(IF(OR(F37="",E37=""),"",(F37-E37)/E37),"")</f>
        <v>2.5735694526127773E-2</v>
      </c>
      <c r="G74" s="29">
        <f t="shared" si="31"/>
        <v>2.7691360253129581E-2</v>
      </c>
      <c r="H74" s="29">
        <f t="shared" si="31"/>
        <v>1.989895545981489E-2</v>
      </c>
      <c r="I74" s="29" t="str">
        <f t="shared" si="31"/>
        <v/>
      </c>
      <c r="J74" s="29" t="str">
        <f t="shared" si="31"/>
        <v/>
      </c>
      <c r="K74" s="29" t="str">
        <f t="shared" si="31"/>
        <v/>
      </c>
      <c r="L74" s="29" t="str">
        <f t="shared" si="31"/>
        <v/>
      </c>
      <c r="M74" s="29" t="str">
        <f t="shared" si="31"/>
        <v/>
      </c>
      <c r="N74" s="29" t="str">
        <f t="shared" si="31"/>
        <v/>
      </c>
    </row>
    <row r="77" spans="1:22" ht="21.75" customHeight="1" x14ac:dyDescent="0.25">
      <c r="A77" s="5" t="s">
        <v>105</v>
      </c>
      <c r="B77" s="5"/>
      <c r="C77" s="5"/>
      <c r="D77" s="5"/>
      <c r="E77" s="5"/>
      <c r="F77" s="5"/>
      <c r="G77" s="5"/>
      <c r="H77" s="5"/>
      <c r="I77" s="5"/>
      <c r="J77" s="5"/>
      <c r="K77" s="5"/>
      <c r="L77" s="5"/>
      <c r="M77" s="5"/>
      <c r="N77" s="5"/>
      <c r="O77" s="5"/>
      <c r="P77" s="5"/>
      <c r="Q77" s="5"/>
      <c r="R77" s="5"/>
      <c r="S77" s="5"/>
      <c r="T77" s="5"/>
      <c r="U77" s="5"/>
      <c r="V77" s="5"/>
    </row>
    <row r="78" spans="1:22" ht="27.75" customHeight="1" x14ac:dyDescent="0.25">
      <c r="A78" s="11" t="s">
        <v>19</v>
      </c>
      <c r="B78" s="11" t="s">
        <v>92</v>
      </c>
      <c r="C78" s="11" t="s">
        <v>22</v>
      </c>
      <c r="D78" s="11" t="s">
        <v>106</v>
      </c>
      <c r="E78" s="11" t="s">
        <v>94</v>
      </c>
      <c r="F78" s="11" t="s">
        <v>95</v>
      </c>
      <c r="G78" s="11" t="s">
        <v>96</v>
      </c>
      <c r="H78" s="11" t="s">
        <v>97</v>
      </c>
      <c r="I78" s="11" t="s">
        <v>98</v>
      </c>
      <c r="J78" s="11" t="s">
        <v>99</v>
      </c>
      <c r="K78" s="11" t="s">
        <v>100</v>
      </c>
      <c r="L78" s="11" t="s">
        <v>101</v>
      </c>
      <c r="M78" s="11" t="s">
        <v>102</v>
      </c>
      <c r="N78" s="11" t="s">
        <v>103</v>
      </c>
    </row>
    <row r="79" spans="1:22" ht="15" customHeight="1" x14ac:dyDescent="0.25">
      <c r="A79" s="18" t="s">
        <v>33</v>
      </c>
      <c r="B79" s="18" t="s">
        <v>34</v>
      </c>
      <c r="C79" s="18" t="s">
        <v>36</v>
      </c>
      <c r="D79" s="18">
        <v>8</v>
      </c>
      <c r="E79" s="18" t="s">
        <v>104</v>
      </c>
      <c r="F79" s="30">
        <f t="shared" ref="F79:N79" si="32">IFERROR(AVERAGE(F42,F43,F44,F45,F46,F47,F48,F49),"")</f>
        <v>9.4769107219559515E-2</v>
      </c>
      <c r="G79" s="30">
        <f t="shared" si="32"/>
        <v>8.2829063116043627E-2</v>
      </c>
      <c r="H79" s="30">
        <f t="shared" si="32"/>
        <v>9.1440178530220045E-2</v>
      </c>
      <c r="I79" s="30" t="str">
        <f t="shared" si="32"/>
        <v/>
      </c>
      <c r="J79" s="30" t="str">
        <f t="shared" si="32"/>
        <v/>
      </c>
      <c r="K79" s="30" t="str">
        <f t="shared" si="32"/>
        <v/>
      </c>
      <c r="L79" s="30" t="str">
        <f t="shared" si="32"/>
        <v/>
      </c>
      <c r="M79" s="30" t="str">
        <f t="shared" si="32"/>
        <v/>
      </c>
      <c r="N79" s="30" t="str">
        <f t="shared" si="32"/>
        <v/>
      </c>
    </row>
    <row r="80" spans="1:22" ht="15" customHeight="1" x14ac:dyDescent="0.25">
      <c r="A80" s="26" t="s">
        <v>33</v>
      </c>
      <c r="B80" s="26" t="s">
        <v>34</v>
      </c>
      <c r="C80" s="26" t="s">
        <v>54</v>
      </c>
      <c r="D80" s="26">
        <v>8</v>
      </c>
      <c r="E80" s="26" t="s">
        <v>104</v>
      </c>
      <c r="F80" s="31">
        <f t="shared" ref="F80:N80" si="33">IFERROR(AVERAGE(F50,F51,F52,F53,F54,F55,F56,F57),"")</f>
        <v>4.7812038484610381E-2</v>
      </c>
      <c r="G80" s="31">
        <f t="shared" si="33"/>
        <v>3.7800638932697271E-2</v>
      </c>
      <c r="H80" s="31">
        <f t="shared" si="33"/>
        <v>2.9640045632666825E-2</v>
      </c>
      <c r="I80" s="31" t="str">
        <f t="shared" si="33"/>
        <v/>
      </c>
      <c r="J80" s="31" t="str">
        <f t="shared" si="33"/>
        <v/>
      </c>
      <c r="K80" s="31" t="str">
        <f t="shared" si="33"/>
        <v/>
      </c>
      <c r="L80" s="31" t="str">
        <f t="shared" si="33"/>
        <v/>
      </c>
      <c r="M80" s="31" t="str">
        <f t="shared" si="33"/>
        <v/>
      </c>
      <c r="N80" s="31" t="str">
        <f t="shared" si="33"/>
        <v/>
      </c>
    </row>
    <row r="81" spans="1:22" ht="15" customHeight="1" x14ac:dyDescent="0.25">
      <c r="A81" s="18" t="s">
        <v>70</v>
      </c>
      <c r="B81" s="18" t="s">
        <v>71</v>
      </c>
      <c r="C81" s="18" t="s">
        <v>36</v>
      </c>
      <c r="D81" s="18">
        <v>8</v>
      </c>
      <c r="E81" s="18" t="s">
        <v>104</v>
      </c>
      <c r="F81" s="30">
        <f t="shared" ref="F81:N81" si="34">IFERROR(AVERAGE(F59,F60,F61,F62,F63,F64,F65,F66),"")</f>
        <v>8.6294583961266935E-2</v>
      </c>
      <c r="G81" s="30">
        <f t="shared" si="34"/>
        <v>7.6854959930432273E-2</v>
      </c>
      <c r="H81" s="30">
        <f t="shared" si="34"/>
        <v>7.7410300788011185E-2</v>
      </c>
      <c r="I81" s="30" t="str">
        <f t="shared" si="34"/>
        <v/>
      </c>
      <c r="J81" s="30" t="str">
        <f t="shared" si="34"/>
        <v/>
      </c>
      <c r="K81" s="30" t="str">
        <f t="shared" si="34"/>
        <v/>
      </c>
      <c r="L81" s="30" t="str">
        <f t="shared" si="34"/>
        <v/>
      </c>
      <c r="M81" s="30" t="str">
        <f t="shared" si="34"/>
        <v/>
      </c>
      <c r="N81" s="30" t="str">
        <f t="shared" si="34"/>
        <v/>
      </c>
    </row>
    <row r="82" spans="1:22" ht="15" customHeight="1" x14ac:dyDescent="0.25">
      <c r="A82" s="26" t="s">
        <v>70</v>
      </c>
      <c r="B82" s="26" t="s">
        <v>71</v>
      </c>
      <c r="C82" s="26" t="s">
        <v>54</v>
      </c>
      <c r="D82" s="26">
        <v>8</v>
      </c>
      <c r="E82" s="26" t="s">
        <v>104</v>
      </c>
      <c r="F82" s="31">
        <f t="shared" ref="F82:N82" si="35">IFERROR(AVERAGE(F67,F68,F69,F70,F71,F72,F73,F74),"")</f>
        <v>5.3377966776211982E-2</v>
      </c>
      <c r="G82" s="31">
        <f t="shared" si="35"/>
        <v>4.3548533576364866E-2</v>
      </c>
      <c r="H82" s="31">
        <f t="shared" si="35"/>
        <v>3.4218062200679612E-2</v>
      </c>
      <c r="I82" s="31" t="str">
        <f t="shared" si="35"/>
        <v/>
      </c>
      <c r="J82" s="31" t="str">
        <f t="shared" si="35"/>
        <v/>
      </c>
      <c r="K82" s="31" t="str">
        <f t="shared" si="35"/>
        <v/>
      </c>
      <c r="L82" s="31" t="str">
        <f t="shared" si="35"/>
        <v/>
      </c>
      <c r="M82" s="31" t="str">
        <f t="shared" si="35"/>
        <v/>
      </c>
      <c r="N82" s="31" t="str">
        <f t="shared" si="35"/>
        <v/>
      </c>
    </row>
    <row r="84" spans="1:22" ht="19.5" customHeight="1" x14ac:dyDescent="0.25">
      <c r="A84" s="10"/>
    </row>
    <row r="86" spans="1:22" ht="21.75" customHeight="1" x14ac:dyDescent="0.25">
      <c r="A86" s="4" t="s">
        <v>107</v>
      </c>
      <c r="B86" s="4"/>
      <c r="C86" s="4"/>
      <c r="D86" s="4"/>
      <c r="E86" s="4"/>
      <c r="F86" s="4"/>
      <c r="G86" s="4"/>
      <c r="H86" s="4"/>
      <c r="I86" s="4"/>
      <c r="J86" s="4"/>
      <c r="K86" s="4"/>
      <c r="L86" s="4"/>
      <c r="M86" s="4"/>
      <c r="N86" s="4"/>
      <c r="O86" s="4"/>
      <c r="P86" s="4"/>
      <c r="Q86" s="4"/>
      <c r="R86" s="4"/>
      <c r="S86" s="4"/>
      <c r="T86" s="4"/>
      <c r="U86" s="4"/>
      <c r="V86" s="4"/>
    </row>
    <row r="87" spans="1:22" ht="27.75" customHeight="1" x14ac:dyDescent="0.25">
      <c r="A87" s="32" t="s">
        <v>19</v>
      </c>
      <c r="B87" s="32" t="s">
        <v>92</v>
      </c>
      <c r="C87" s="32" t="s">
        <v>22</v>
      </c>
      <c r="D87" s="32" t="s">
        <v>23</v>
      </c>
      <c r="E87" s="32" t="s">
        <v>94</v>
      </c>
      <c r="F87" s="32" t="s">
        <v>95</v>
      </c>
      <c r="G87" s="32" t="s">
        <v>108</v>
      </c>
      <c r="H87" s="32" t="s">
        <v>109</v>
      </c>
      <c r="I87" s="32" t="s">
        <v>110</v>
      </c>
      <c r="J87" s="32" t="s">
        <v>111</v>
      </c>
      <c r="K87" s="32" t="s">
        <v>112</v>
      </c>
      <c r="L87" s="32" t="s">
        <v>113</v>
      </c>
      <c r="M87" s="32" t="s">
        <v>114</v>
      </c>
      <c r="N87" s="32" t="s">
        <v>115</v>
      </c>
    </row>
    <row r="88" spans="1:22" ht="15" customHeight="1" x14ac:dyDescent="0.25">
      <c r="A88" s="18" t="s">
        <v>33</v>
      </c>
      <c r="B88" s="18" t="s">
        <v>34</v>
      </c>
      <c r="C88" s="18" t="s">
        <v>36</v>
      </c>
      <c r="D88" s="18" t="s">
        <v>37</v>
      </c>
      <c r="E88" s="28">
        <v>0</v>
      </c>
      <c r="F88" s="28">
        <f t="shared" ref="F88:F103" si="36">IFERROR(IF(OR(F5="",E5=""),"",(F5-E5)/E5),"")</f>
        <v>6.3994949045256336E-2</v>
      </c>
      <c r="G88" s="28">
        <f t="shared" ref="G88:G103" si="37">IFERROR(IF(OR(G5="",E5=""),"",(G5-E5)/E5),"")</f>
        <v>0.12344080102961774</v>
      </c>
      <c r="H88" s="28">
        <f t="shared" ref="H88:H103" si="38">IFERROR(IF(OR(H5="",E5=""),"",(H5-E5)/E5),"")</f>
        <v>0.1928671453201771</v>
      </c>
      <c r="I88" s="28" t="str">
        <f t="shared" ref="I88:I103" si="39">IFERROR(IF(OR(I5="",E5=""),"",(I5-E5)/E5),"")</f>
        <v/>
      </c>
      <c r="J88" s="28" t="str">
        <f t="shared" ref="J88:J103" si="40">IFERROR(IF(OR(J5="",E5=""),"",(J5-E5)/E5),"")</f>
        <v/>
      </c>
      <c r="K88" s="28" t="str">
        <f t="shared" ref="K88:K103" si="41">IFERROR(IF(OR(K5="",E5=""),"",(K5-E5)/E5),"")</f>
        <v/>
      </c>
      <c r="L88" s="28" t="str">
        <f t="shared" ref="L88:L103" si="42">IFERROR(IF(OR(L5="",E5=""),"",(L5-E5)/E5),"")</f>
        <v/>
      </c>
      <c r="M88" s="28" t="str">
        <f t="shared" ref="M88:M103" si="43">IFERROR(IF(OR(M5="",E5=""),"",(M5-E5)/E5),"")</f>
        <v/>
      </c>
      <c r="N88" s="28" t="str">
        <f t="shared" ref="N88:N103" si="44">IFERROR(IF(OR(N5="",E5=""),"",(N5-E5)/E5),"")</f>
        <v/>
      </c>
    </row>
    <row r="89" spans="1:22" ht="15" customHeight="1" x14ac:dyDescent="0.25">
      <c r="A89" s="18" t="s">
        <v>33</v>
      </c>
      <c r="B89" s="18" t="s">
        <v>34</v>
      </c>
      <c r="C89" s="18" t="s">
        <v>36</v>
      </c>
      <c r="D89" s="18" t="s">
        <v>39</v>
      </c>
      <c r="E89" s="28">
        <v>0</v>
      </c>
      <c r="F89" s="28">
        <f t="shared" si="36"/>
        <v>7.0845846709701218E-2</v>
      </c>
      <c r="G89" s="28">
        <f t="shared" si="37"/>
        <v>0.14132348372398093</v>
      </c>
      <c r="H89" s="28">
        <f t="shared" si="38"/>
        <v>0.22811741286662776</v>
      </c>
      <c r="I89" s="28" t="str">
        <f t="shared" si="39"/>
        <v/>
      </c>
      <c r="J89" s="28" t="str">
        <f t="shared" si="40"/>
        <v/>
      </c>
      <c r="K89" s="28" t="str">
        <f t="shared" si="41"/>
        <v/>
      </c>
      <c r="L89" s="28" t="str">
        <f t="shared" si="42"/>
        <v/>
      </c>
      <c r="M89" s="28" t="str">
        <f t="shared" si="43"/>
        <v/>
      </c>
      <c r="N89" s="28" t="str">
        <f t="shared" si="44"/>
        <v/>
      </c>
    </row>
    <row r="90" spans="1:22" ht="15" customHeight="1" x14ac:dyDescent="0.25">
      <c r="A90" s="18" t="s">
        <v>33</v>
      </c>
      <c r="B90" s="18" t="s">
        <v>34</v>
      </c>
      <c r="C90" s="18" t="s">
        <v>36</v>
      </c>
      <c r="D90" s="18" t="s">
        <v>41</v>
      </c>
      <c r="E90" s="28">
        <v>0</v>
      </c>
      <c r="F90" s="28">
        <f t="shared" si="36"/>
        <v>0.12117449182424332</v>
      </c>
      <c r="G90" s="28">
        <f t="shared" si="37"/>
        <v>0.23264186524944308</v>
      </c>
      <c r="H90" s="28">
        <f t="shared" si="38"/>
        <v>0.37063121753675515</v>
      </c>
      <c r="I90" s="28" t="str">
        <f t="shared" si="39"/>
        <v/>
      </c>
      <c r="J90" s="28" t="str">
        <f t="shared" si="40"/>
        <v/>
      </c>
      <c r="K90" s="28" t="str">
        <f t="shared" si="41"/>
        <v/>
      </c>
      <c r="L90" s="28" t="str">
        <f t="shared" si="42"/>
        <v/>
      </c>
      <c r="M90" s="28" t="str">
        <f t="shared" si="43"/>
        <v/>
      </c>
      <c r="N90" s="28" t="str">
        <f t="shared" si="44"/>
        <v/>
      </c>
    </row>
    <row r="91" spans="1:22" ht="15" customHeight="1" x14ac:dyDescent="0.25">
      <c r="A91" s="18" t="s">
        <v>33</v>
      </c>
      <c r="B91" s="18" t="s">
        <v>34</v>
      </c>
      <c r="C91" s="18" t="s">
        <v>36</v>
      </c>
      <c r="D91" s="18" t="s">
        <v>43</v>
      </c>
      <c r="E91" s="28">
        <v>0</v>
      </c>
      <c r="F91" s="28">
        <f t="shared" si="36"/>
        <v>6.1878910174686039E-2</v>
      </c>
      <c r="G91" s="28">
        <f t="shared" si="37"/>
        <v>0.11224998100319986</v>
      </c>
      <c r="H91" s="28">
        <f t="shared" si="38"/>
        <v>0.17462702949147665</v>
      </c>
      <c r="I91" s="28" t="str">
        <f t="shared" si="39"/>
        <v/>
      </c>
      <c r="J91" s="28" t="str">
        <f t="shared" si="40"/>
        <v/>
      </c>
      <c r="K91" s="28" t="str">
        <f t="shared" si="41"/>
        <v/>
      </c>
      <c r="L91" s="28" t="str">
        <f t="shared" si="42"/>
        <v/>
      </c>
      <c r="M91" s="28" t="str">
        <f t="shared" si="43"/>
        <v/>
      </c>
      <c r="N91" s="28" t="str">
        <f t="shared" si="44"/>
        <v/>
      </c>
    </row>
    <row r="92" spans="1:22" ht="15" customHeight="1" x14ac:dyDescent="0.25">
      <c r="A92" s="18" t="s">
        <v>33</v>
      </c>
      <c r="B92" s="18" t="s">
        <v>34</v>
      </c>
      <c r="C92" s="18" t="s">
        <v>36</v>
      </c>
      <c r="D92" s="18" t="s">
        <v>45</v>
      </c>
      <c r="E92" s="28">
        <v>0</v>
      </c>
      <c r="F92" s="28">
        <f t="shared" si="36"/>
        <v>0.13669112410354942</v>
      </c>
      <c r="G92" s="28">
        <f t="shared" si="37"/>
        <v>0.2829802739453765</v>
      </c>
      <c r="H92" s="28">
        <f t="shared" si="38"/>
        <v>0.45799725060867535</v>
      </c>
      <c r="I92" s="28" t="str">
        <f t="shared" si="39"/>
        <v/>
      </c>
      <c r="J92" s="28" t="str">
        <f t="shared" si="40"/>
        <v/>
      </c>
      <c r="K92" s="28" t="str">
        <f t="shared" si="41"/>
        <v/>
      </c>
      <c r="L92" s="28" t="str">
        <f t="shared" si="42"/>
        <v/>
      </c>
      <c r="M92" s="28" t="str">
        <f t="shared" si="43"/>
        <v/>
      </c>
      <c r="N92" s="28" t="str">
        <f t="shared" si="44"/>
        <v/>
      </c>
    </row>
    <row r="93" spans="1:22" ht="15" customHeight="1" x14ac:dyDescent="0.25">
      <c r="A93" s="18" t="s">
        <v>33</v>
      </c>
      <c r="B93" s="18" t="s">
        <v>34</v>
      </c>
      <c r="C93" s="18" t="s">
        <v>36</v>
      </c>
      <c r="D93" s="18" t="s">
        <v>47</v>
      </c>
      <c r="E93" s="28">
        <v>0</v>
      </c>
      <c r="F93" s="28">
        <f t="shared" si="36"/>
        <v>5.172464709704104E-2</v>
      </c>
      <c r="G93" s="28">
        <f t="shared" si="37"/>
        <v>0.11410282912999828</v>
      </c>
      <c r="H93" s="28">
        <f t="shared" si="38"/>
        <v>0.202166144941232</v>
      </c>
      <c r="I93" s="28" t="str">
        <f t="shared" si="39"/>
        <v/>
      </c>
      <c r="J93" s="28" t="str">
        <f t="shared" si="40"/>
        <v/>
      </c>
      <c r="K93" s="28" t="str">
        <f t="shared" si="41"/>
        <v/>
      </c>
      <c r="L93" s="28" t="str">
        <f t="shared" si="42"/>
        <v/>
      </c>
      <c r="M93" s="28" t="str">
        <f t="shared" si="43"/>
        <v/>
      </c>
      <c r="N93" s="28" t="str">
        <f t="shared" si="44"/>
        <v/>
      </c>
    </row>
    <row r="94" spans="1:22" ht="15" customHeight="1" x14ac:dyDescent="0.25">
      <c r="A94" s="18" t="s">
        <v>33</v>
      </c>
      <c r="B94" s="18" t="s">
        <v>34</v>
      </c>
      <c r="C94" s="18" t="s">
        <v>36</v>
      </c>
      <c r="D94" s="18" t="s">
        <v>49</v>
      </c>
      <c r="E94" s="28">
        <v>0</v>
      </c>
      <c r="F94" s="28">
        <f t="shared" si="36"/>
        <v>0.10692279811525901</v>
      </c>
      <c r="G94" s="28">
        <f t="shared" si="37"/>
        <v>0.21369167903796782</v>
      </c>
      <c r="H94" s="28">
        <f t="shared" si="38"/>
        <v>0.34798194700283491</v>
      </c>
      <c r="I94" s="28" t="str">
        <f t="shared" si="39"/>
        <v/>
      </c>
      <c r="J94" s="28" t="str">
        <f t="shared" si="40"/>
        <v/>
      </c>
      <c r="K94" s="28" t="str">
        <f t="shared" si="41"/>
        <v/>
      </c>
      <c r="L94" s="28" t="str">
        <f t="shared" si="42"/>
        <v/>
      </c>
      <c r="M94" s="28" t="str">
        <f t="shared" si="43"/>
        <v/>
      </c>
      <c r="N94" s="28" t="str">
        <f t="shared" si="44"/>
        <v/>
      </c>
    </row>
    <row r="95" spans="1:22" ht="15" customHeight="1" x14ac:dyDescent="0.25">
      <c r="A95" s="18" t="s">
        <v>33</v>
      </c>
      <c r="B95" s="18" t="s">
        <v>34</v>
      </c>
      <c r="C95" s="18" t="s">
        <v>36</v>
      </c>
      <c r="D95" s="18" t="s">
        <v>51</v>
      </c>
      <c r="E95" s="28">
        <v>0</v>
      </c>
      <c r="F95" s="28">
        <f t="shared" si="36"/>
        <v>0.14492009068673975</v>
      </c>
      <c r="G95" s="28">
        <f t="shared" si="37"/>
        <v>0.27043522934140429</v>
      </c>
      <c r="H95" s="28">
        <f t="shared" si="38"/>
        <v>0.39689967500195428</v>
      </c>
      <c r="I95" s="28" t="str">
        <f t="shared" si="39"/>
        <v/>
      </c>
      <c r="J95" s="28" t="str">
        <f t="shared" si="40"/>
        <v/>
      </c>
      <c r="K95" s="28" t="str">
        <f t="shared" si="41"/>
        <v/>
      </c>
      <c r="L95" s="28" t="str">
        <f t="shared" si="42"/>
        <v/>
      </c>
      <c r="M95" s="28" t="str">
        <f t="shared" si="43"/>
        <v/>
      </c>
      <c r="N95" s="28" t="str">
        <f t="shared" si="44"/>
        <v/>
      </c>
    </row>
    <row r="96" spans="1:22" ht="15" customHeight="1" x14ac:dyDescent="0.25">
      <c r="A96" s="26" t="s">
        <v>33</v>
      </c>
      <c r="B96" s="26" t="s">
        <v>34</v>
      </c>
      <c r="C96" s="26" t="s">
        <v>54</v>
      </c>
      <c r="D96" s="26" t="s">
        <v>55</v>
      </c>
      <c r="E96" s="29">
        <v>0</v>
      </c>
      <c r="F96" s="29">
        <f t="shared" si="36"/>
        <v>7.5403696435671436E-2</v>
      </c>
      <c r="G96" s="29">
        <f t="shared" si="37"/>
        <v>0.13630125565944584</v>
      </c>
      <c r="H96" s="29">
        <f t="shared" si="38"/>
        <v>0.18133312811830649</v>
      </c>
      <c r="I96" s="29" t="str">
        <f t="shared" si="39"/>
        <v/>
      </c>
      <c r="J96" s="29" t="str">
        <f t="shared" si="40"/>
        <v/>
      </c>
      <c r="K96" s="29" t="str">
        <f t="shared" si="41"/>
        <v/>
      </c>
      <c r="L96" s="29" t="str">
        <f t="shared" si="42"/>
        <v/>
      </c>
      <c r="M96" s="29" t="str">
        <f t="shared" si="43"/>
        <v/>
      </c>
      <c r="N96" s="29" t="str">
        <f t="shared" si="44"/>
        <v/>
      </c>
    </row>
    <row r="97" spans="1:14" ht="15" customHeight="1" x14ac:dyDescent="0.25">
      <c r="A97" s="26" t="s">
        <v>33</v>
      </c>
      <c r="B97" s="26" t="s">
        <v>34</v>
      </c>
      <c r="C97" s="26" t="s">
        <v>54</v>
      </c>
      <c r="D97" s="26" t="s">
        <v>57</v>
      </c>
      <c r="E97" s="29">
        <v>0</v>
      </c>
      <c r="F97" s="29">
        <f t="shared" si="36"/>
        <v>5.6117550475183291E-2</v>
      </c>
      <c r="G97" s="29">
        <f t="shared" si="37"/>
        <v>0.10494385462034035</v>
      </c>
      <c r="H97" s="29">
        <f t="shared" si="38"/>
        <v>0.14501788025101914</v>
      </c>
      <c r="I97" s="29" t="str">
        <f t="shared" si="39"/>
        <v/>
      </c>
      <c r="J97" s="29" t="str">
        <f t="shared" si="40"/>
        <v/>
      </c>
      <c r="K97" s="29" t="str">
        <f t="shared" si="41"/>
        <v/>
      </c>
      <c r="L97" s="29" t="str">
        <f t="shared" si="42"/>
        <v/>
      </c>
      <c r="M97" s="29" t="str">
        <f t="shared" si="43"/>
        <v/>
      </c>
      <c r="N97" s="29" t="str">
        <f t="shared" si="44"/>
        <v/>
      </c>
    </row>
    <row r="98" spans="1:14" ht="15" customHeight="1" x14ac:dyDescent="0.25">
      <c r="A98" s="26" t="s">
        <v>33</v>
      </c>
      <c r="B98" s="26" t="s">
        <v>34</v>
      </c>
      <c r="C98" s="26" t="s">
        <v>54</v>
      </c>
      <c r="D98" s="26" t="s">
        <v>59</v>
      </c>
      <c r="E98" s="29">
        <v>0</v>
      </c>
      <c r="F98" s="29">
        <f t="shared" si="36"/>
        <v>8.4869048411061548E-2</v>
      </c>
      <c r="G98" s="29">
        <f t="shared" si="37"/>
        <v>0.13991085090812333</v>
      </c>
      <c r="H98" s="29">
        <f t="shared" si="38"/>
        <v>0.19305657197347698</v>
      </c>
      <c r="I98" s="29" t="str">
        <f t="shared" si="39"/>
        <v/>
      </c>
      <c r="J98" s="29" t="str">
        <f t="shared" si="40"/>
        <v/>
      </c>
      <c r="K98" s="29" t="str">
        <f t="shared" si="41"/>
        <v/>
      </c>
      <c r="L98" s="29" t="str">
        <f t="shared" si="42"/>
        <v/>
      </c>
      <c r="M98" s="29" t="str">
        <f t="shared" si="43"/>
        <v/>
      </c>
      <c r="N98" s="29" t="str">
        <f t="shared" si="44"/>
        <v/>
      </c>
    </row>
    <row r="99" spans="1:14" ht="15" customHeight="1" x14ac:dyDescent="0.25">
      <c r="A99" s="26" t="s">
        <v>33</v>
      </c>
      <c r="B99" s="26" t="s">
        <v>34</v>
      </c>
      <c r="C99" s="26" t="s">
        <v>54</v>
      </c>
      <c r="D99" s="26" t="s">
        <v>60</v>
      </c>
      <c r="E99" s="29">
        <v>0</v>
      </c>
      <c r="F99" s="29">
        <f t="shared" si="36"/>
        <v>2.4648810638696388E-2</v>
      </c>
      <c r="G99" s="29">
        <f t="shared" si="37"/>
        <v>4.8498470375226414E-2</v>
      </c>
      <c r="H99" s="29">
        <f t="shared" si="38"/>
        <v>6.9913217206717962E-2</v>
      </c>
      <c r="I99" s="29" t="str">
        <f t="shared" si="39"/>
        <v/>
      </c>
      <c r="J99" s="29" t="str">
        <f t="shared" si="40"/>
        <v/>
      </c>
      <c r="K99" s="29" t="str">
        <f t="shared" si="41"/>
        <v/>
      </c>
      <c r="L99" s="29" t="str">
        <f t="shared" si="42"/>
        <v/>
      </c>
      <c r="M99" s="29" t="str">
        <f t="shared" si="43"/>
        <v/>
      </c>
      <c r="N99" s="29" t="str">
        <f t="shared" si="44"/>
        <v/>
      </c>
    </row>
    <row r="100" spans="1:14" ht="15" customHeight="1" x14ac:dyDescent="0.25">
      <c r="A100" s="26" t="s">
        <v>33</v>
      </c>
      <c r="B100" s="26" t="s">
        <v>34</v>
      </c>
      <c r="C100" s="26" t="s">
        <v>54</v>
      </c>
      <c r="D100" s="26" t="s">
        <v>62</v>
      </c>
      <c r="E100" s="29">
        <v>0</v>
      </c>
      <c r="F100" s="29">
        <f t="shared" si="36"/>
        <v>3.429360854902281E-2</v>
      </c>
      <c r="G100" s="29">
        <f t="shared" si="37"/>
        <v>6.9135752305879497E-2</v>
      </c>
      <c r="H100" s="29">
        <f t="shared" si="38"/>
        <v>9.7558002519198717E-2</v>
      </c>
      <c r="I100" s="29" t="str">
        <f t="shared" si="39"/>
        <v/>
      </c>
      <c r="J100" s="29" t="str">
        <f t="shared" si="40"/>
        <v/>
      </c>
      <c r="K100" s="29" t="str">
        <f t="shared" si="41"/>
        <v/>
      </c>
      <c r="L100" s="29" t="str">
        <f t="shared" si="42"/>
        <v/>
      </c>
      <c r="M100" s="29" t="str">
        <f t="shared" si="43"/>
        <v/>
      </c>
      <c r="N100" s="29" t="str">
        <f t="shared" si="44"/>
        <v/>
      </c>
    </row>
    <row r="101" spans="1:14" ht="15" customHeight="1" x14ac:dyDescent="0.25">
      <c r="A101" s="26" t="s">
        <v>33</v>
      </c>
      <c r="B101" s="26" t="s">
        <v>34</v>
      </c>
      <c r="C101" s="26" t="s">
        <v>54</v>
      </c>
      <c r="D101" s="26" t="s">
        <v>64</v>
      </c>
      <c r="E101" s="29">
        <v>0</v>
      </c>
      <c r="F101" s="29">
        <f t="shared" si="36"/>
        <v>2.0842138630600162E-2</v>
      </c>
      <c r="G101" s="29">
        <f t="shared" si="37"/>
        <v>4.4695688926458282E-2</v>
      </c>
      <c r="H101" s="29">
        <f t="shared" si="38"/>
        <v>6.1073541842772694E-2</v>
      </c>
      <c r="I101" s="29" t="str">
        <f t="shared" si="39"/>
        <v/>
      </c>
      <c r="J101" s="29" t="str">
        <f t="shared" si="40"/>
        <v/>
      </c>
      <c r="K101" s="29" t="str">
        <f t="shared" si="41"/>
        <v/>
      </c>
      <c r="L101" s="29" t="str">
        <f t="shared" si="42"/>
        <v/>
      </c>
      <c r="M101" s="29" t="str">
        <f t="shared" si="43"/>
        <v/>
      </c>
      <c r="N101" s="29" t="str">
        <f t="shared" si="44"/>
        <v/>
      </c>
    </row>
    <row r="102" spans="1:14" ht="15" customHeight="1" x14ac:dyDescent="0.25">
      <c r="A102" s="26" t="s">
        <v>33</v>
      </c>
      <c r="B102" s="26" t="s">
        <v>34</v>
      </c>
      <c r="C102" s="26" t="s">
        <v>54</v>
      </c>
      <c r="D102" s="26" t="s">
        <v>66</v>
      </c>
      <c r="E102" s="29">
        <v>0</v>
      </c>
      <c r="F102" s="29">
        <f t="shared" si="36"/>
        <v>2.4304074377905285E-2</v>
      </c>
      <c r="G102" s="29">
        <f t="shared" si="37"/>
        <v>4.8280010937927241E-2</v>
      </c>
      <c r="H102" s="29">
        <f t="shared" si="38"/>
        <v>5.8780421110199606E-2</v>
      </c>
      <c r="I102" s="29" t="str">
        <f t="shared" si="39"/>
        <v/>
      </c>
      <c r="J102" s="29" t="str">
        <f t="shared" si="40"/>
        <v/>
      </c>
      <c r="K102" s="29" t="str">
        <f t="shared" si="41"/>
        <v/>
      </c>
      <c r="L102" s="29" t="str">
        <f t="shared" si="42"/>
        <v/>
      </c>
      <c r="M102" s="29" t="str">
        <f t="shared" si="43"/>
        <v/>
      </c>
      <c r="N102" s="29" t="str">
        <f t="shared" si="44"/>
        <v/>
      </c>
    </row>
    <row r="103" spans="1:14" ht="15" customHeight="1" x14ac:dyDescent="0.25">
      <c r="A103" s="26" t="s">
        <v>33</v>
      </c>
      <c r="B103" s="26" t="s">
        <v>34</v>
      </c>
      <c r="C103" s="26" t="s">
        <v>54</v>
      </c>
      <c r="D103" s="26" t="s">
        <v>68</v>
      </c>
      <c r="E103" s="29">
        <v>0</v>
      </c>
      <c r="F103" s="29">
        <f t="shared" si="36"/>
        <v>6.2017380358742165E-2</v>
      </c>
      <c r="G103" s="29">
        <f t="shared" si="37"/>
        <v>0.10988598678318121</v>
      </c>
      <c r="H103" s="29">
        <f t="shared" si="38"/>
        <v>0.15638691873835051</v>
      </c>
      <c r="I103" s="29" t="str">
        <f t="shared" si="39"/>
        <v/>
      </c>
      <c r="J103" s="29" t="str">
        <f t="shared" si="40"/>
        <v/>
      </c>
      <c r="K103" s="29" t="str">
        <f t="shared" si="41"/>
        <v/>
      </c>
      <c r="L103" s="29" t="str">
        <f t="shared" si="42"/>
        <v/>
      </c>
      <c r="M103" s="29" t="str">
        <f t="shared" si="43"/>
        <v/>
      </c>
      <c r="N103" s="29" t="str">
        <f t="shared" si="44"/>
        <v/>
      </c>
    </row>
    <row r="105" spans="1:14" ht="15" customHeight="1" x14ac:dyDescent="0.25">
      <c r="A105" s="18" t="s">
        <v>70</v>
      </c>
      <c r="B105" s="18" t="s">
        <v>71</v>
      </c>
      <c r="C105" s="18" t="s">
        <v>36</v>
      </c>
      <c r="D105" s="18" t="s">
        <v>37</v>
      </c>
      <c r="E105" s="28">
        <v>0</v>
      </c>
      <c r="F105" s="28">
        <f t="shared" ref="F105:F120" si="45">IFERROR(IF(OR(F22="",E22=""),"",(F22-E22)/E22),"")</f>
        <v>7.5588493380641747E-2</v>
      </c>
      <c r="G105" s="28">
        <f t="shared" ref="G105:G120" si="46">IFERROR(IF(OR(G22="",E22=""),"",(G22-E22)/E22),"")</f>
        <v>0.13923543550417758</v>
      </c>
      <c r="H105" s="28">
        <f t="shared" ref="H105:H120" si="47">IFERROR(IF(OR(H22="",E22=""),"",(H22-E22)/E22),"")</f>
        <v>0.1983613749952309</v>
      </c>
      <c r="I105" s="28" t="str">
        <f t="shared" ref="I105:I120" si="48">IFERROR(IF(OR(I22="",E22=""),"",(I22-E22)/E22),"")</f>
        <v/>
      </c>
      <c r="J105" s="28" t="str">
        <f t="shared" ref="J105:J120" si="49">IFERROR(IF(OR(J22="",E22=""),"",(J22-E22)/E22),"")</f>
        <v/>
      </c>
      <c r="K105" s="28" t="str">
        <f t="shared" ref="K105:K120" si="50">IFERROR(IF(OR(K22="",E22=""),"",(K22-E22)/E22),"")</f>
        <v/>
      </c>
      <c r="L105" s="28" t="str">
        <f t="shared" ref="L105:L120" si="51">IFERROR(IF(OR(L22="",E22=""),"",(L22-E22)/E22),"")</f>
        <v/>
      </c>
      <c r="M105" s="28" t="str">
        <f t="shared" ref="M105:M120" si="52">IFERROR(IF(OR(M22="",E22=""),"",(M22-E22)/E22),"")</f>
        <v/>
      </c>
      <c r="N105" s="28" t="str">
        <f t="shared" ref="N105:N120" si="53">IFERROR(IF(OR(N22="",E22=""),"",(N22-E22)/E22),"")</f>
        <v/>
      </c>
    </row>
    <row r="106" spans="1:14" ht="15" customHeight="1" x14ac:dyDescent="0.25">
      <c r="A106" s="18" t="s">
        <v>70</v>
      </c>
      <c r="B106" s="18" t="s">
        <v>71</v>
      </c>
      <c r="C106" s="18" t="s">
        <v>36</v>
      </c>
      <c r="D106" s="18" t="s">
        <v>39</v>
      </c>
      <c r="E106" s="28">
        <v>0</v>
      </c>
      <c r="F106" s="28">
        <f t="shared" si="45"/>
        <v>0.13037547834653121</v>
      </c>
      <c r="G106" s="28">
        <f t="shared" si="46"/>
        <v>0.25482135414693285</v>
      </c>
      <c r="H106" s="28">
        <f t="shared" si="47"/>
        <v>0.38990136273506859</v>
      </c>
      <c r="I106" s="28" t="str">
        <f t="shared" si="48"/>
        <v/>
      </c>
      <c r="J106" s="28" t="str">
        <f t="shared" si="49"/>
        <v/>
      </c>
      <c r="K106" s="28" t="str">
        <f t="shared" si="50"/>
        <v/>
      </c>
      <c r="L106" s="28" t="str">
        <f t="shared" si="51"/>
        <v/>
      </c>
      <c r="M106" s="28" t="str">
        <f t="shared" si="52"/>
        <v/>
      </c>
      <c r="N106" s="28" t="str">
        <f t="shared" si="53"/>
        <v/>
      </c>
    </row>
    <row r="107" spans="1:14" ht="15" customHeight="1" x14ac:dyDescent="0.25">
      <c r="A107" s="18" t="s">
        <v>70</v>
      </c>
      <c r="B107" s="18" t="s">
        <v>71</v>
      </c>
      <c r="C107" s="18" t="s">
        <v>36</v>
      </c>
      <c r="D107" s="18" t="s">
        <v>41</v>
      </c>
      <c r="E107" s="28">
        <v>0</v>
      </c>
      <c r="F107" s="28">
        <f t="shared" si="45"/>
        <v>0.10567535003531497</v>
      </c>
      <c r="G107" s="28">
        <f t="shared" si="46"/>
        <v>0.22891998005733502</v>
      </c>
      <c r="H107" s="28">
        <f t="shared" si="47"/>
        <v>0.37640741202376488</v>
      </c>
      <c r="I107" s="28" t="str">
        <f t="shared" si="48"/>
        <v/>
      </c>
      <c r="J107" s="28" t="str">
        <f t="shared" si="49"/>
        <v/>
      </c>
      <c r="K107" s="28" t="str">
        <f t="shared" si="50"/>
        <v/>
      </c>
      <c r="L107" s="28" t="str">
        <f t="shared" si="51"/>
        <v/>
      </c>
      <c r="M107" s="28" t="str">
        <f t="shared" si="52"/>
        <v/>
      </c>
      <c r="N107" s="28" t="str">
        <f t="shared" si="53"/>
        <v/>
      </c>
    </row>
    <row r="108" spans="1:14" ht="15" customHeight="1" x14ac:dyDescent="0.25">
      <c r="A108" s="18" t="s">
        <v>70</v>
      </c>
      <c r="B108" s="18" t="s">
        <v>71</v>
      </c>
      <c r="C108" s="18" t="s">
        <v>36</v>
      </c>
      <c r="D108" s="18" t="s">
        <v>43</v>
      </c>
      <c r="E108" s="28">
        <v>0</v>
      </c>
      <c r="F108" s="28">
        <f t="shared" si="45"/>
        <v>6.2887814534241887E-2</v>
      </c>
      <c r="G108" s="28">
        <f t="shared" si="46"/>
        <v>0.12278731584757703</v>
      </c>
      <c r="H108" s="28">
        <f t="shared" si="47"/>
        <v>0.17467356960676081</v>
      </c>
      <c r="I108" s="28" t="str">
        <f t="shared" si="48"/>
        <v/>
      </c>
      <c r="J108" s="28" t="str">
        <f t="shared" si="49"/>
        <v/>
      </c>
      <c r="K108" s="28" t="str">
        <f t="shared" si="50"/>
        <v/>
      </c>
      <c r="L108" s="28" t="str">
        <f t="shared" si="51"/>
        <v/>
      </c>
      <c r="M108" s="28" t="str">
        <f t="shared" si="52"/>
        <v/>
      </c>
      <c r="N108" s="28" t="str">
        <f t="shared" si="53"/>
        <v/>
      </c>
    </row>
    <row r="109" spans="1:14" ht="15" customHeight="1" x14ac:dyDescent="0.25">
      <c r="A109" s="18" t="s">
        <v>70</v>
      </c>
      <c r="B109" s="18" t="s">
        <v>71</v>
      </c>
      <c r="C109" s="18" t="s">
        <v>36</v>
      </c>
      <c r="D109" s="18" t="s">
        <v>45</v>
      </c>
      <c r="E109" s="28">
        <v>0</v>
      </c>
      <c r="F109" s="28">
        <f t="shared" si="45"/>
        <v>3.6073130308680215E-2</v>
      </c>
      <c r="G109" s="28">
        <f t="shared" si="46"/>
        <v>6.1515951937020842E-2</v>
      </c>
      <c r="H109" s="28">
        <f t="shared" si="47"/>
        <v>0.11865547959395062</v>
      </c>
      <c r="I109" s="28" t="str">
        <f t="shared" si="48"/>
        <v/>
      </c>
      <c r="J109" s="28" t="str">
        <f t="shared" si="49"/>
        <v/>
      </c>
      <c r="K109" s="28" t="str">
        <f t="shared" si="50"/>
        <v/>
      </c>
      <c r="L109" s="28" t="str">
        <f t="shared" si="51"/>
        <v/>
      </c>
      <c r="M109" s="28" t="str">
        <f t="shared" si="52"/>
        <v/>
      </c>
      <c r="N109" s="28" t="str">
        <f t="shared" si="53"/>
        <v/>
      </c>
    </row>
    <row r="110" spans="1:14" ht="15" customHeight="1" x14ac:dyDescent="0.25">
      <c r="A110" s="18" t="s">
        <v>70</v>
      </c>
      <c r="B110" s="18" t="s">
        <v>71</v>
      </c>
      <c r="C110" s="18" t="s">
        <v>36</v>
      </c>
      <c r="D110" s="18" t="s">
        <v>47</v>
      </c>
      <c r="E110" s="28">
        <v>0</v>
      </c>
      <c r="F110" s="28">
        <f t="shared" si="45"/>
        <v>0.10556244931458673</v>
      </c>
      <c r="G110" s="28">
        <f t="shared" si="46"/>
        <v>0.21609329047260778</v>
      </c>
      <c r="H110" s="28">
        <f t="shared" si="47"/>
        <v>0.33052263378506447</v>
      </c>
      <c r="I110" s="28" t="str">
        <f t="shared" si="48"/>
        <v/>
      </c>
      <c r="J110" s="28" t="str">
        <f t="shared" si="49"/>
        <v/>
      </c>
      <c r="K110" s="28" t="str">
        <f t="shared" si="50"/>
        <v/>
      </c>
      <c r="L110" s="28" t="str">
        <f t="shared" si="51"/>
        <v/>
      </c>
      <c r="M110" s="28" t="str">
        <f t="shared" si="52"/>
        <v/>
      </c>
      <c r="N110" s="28" t="str">
        <f t="shared" si="53"/>
        <v/>
      </c>
    </row>
    <row r="111" spans="1:14" ht="15" customHeight="1" x14ac:dyDescent="0.25">
      <c r="A111" s="18" t="s">
        <v>70</v>
      </c>
      <c r="B111" s="18" t="s">
        <v>71</v>
      </c>
      <c r="C111" s="18" t="s">
        <v>36</v>
      </c>
      <c r="D111" s="18" t="s">
        <v>49</v>
      </c>
      <c r="E111" s="28">
        <v>0</v>
      </c>
      <c r="F111" s="28">
        <f t="shared" si="45"/>
        <v>0.1095435644892406</v>
      </c>
      <c r="G111" s="28">
        <f t="shared" si="46"/>
        <v>0.19999425144192995</v>
      </c>
      <c r="H111" s="28">
        <f t="shared" si="47"/>
        <v>0.29760285128480268</v>
      </c>
      <c r="I111" s="28" t="str">
        <f t="shared" si="48"/>
        <v/>
      </c>
      <c r="J111" s="28" t="str">
        <f t="shared" si="49"/>
        <v/>
      </c>
      <c r="K111" s="28" t="str">
        <f t="shared" si="50"/>
        <v/>
      </c>
      <c r="L111" s="28" t="str">
        <f t="shared" si="51"/>
        <v/>
      </c>
      <c r="M111" s="28" t="str">
        <f t="shared" si="52"/>
        <v/>
      </c>
      <c r="N111" s="28" t="str">
        <f t="shared" si="53"/>
        <v/>
      </c>
    </row>
    <row r="112" spans="1:14" ht="15" customHeight="1" x14ac:dyDescent="0.25">
      <c r="A112" s="18" t="s">
        <v>70</v>
      </c>
      <c r="B112" s="18" t="s">
        <v>71</v>
      </c>
      <c r="C112" s="18" t="s">
        <v>36</v>
      </c>
      <c r="D112" s="18" t="s">
        <v>51</v>
      </c>
      <c r="E112" s="28">
        <v>0</v>
      </c>
      <c r="F112" s="28">
        <f t="shared" si="45"/>
        <v>6.4650391280898056E-2</v>
      </c>
      <c r="G112" s="28">
        <f t="shared" si="46"/>
        <v>0.14098323954124994</v>
      </c>
      <c r="H112" s="28">
        <f t="shared" si="47"/>
        <v>0.21428353363794586</v>
      </c>
      <c r="I112" s="28" t="str">
        <f t="shared" si="48"/>
        <v/>
      </c>
      <c r="J112" s="28" t="str">
        <f t="shared" si="49"/>
        <v/>
      </c>
      <c r="K112" s="28" t="str">
        <f t="shared" si="50"/>
        <v/>
      </c>
      <c r="L112" s="28" t="str">
        <f t="shared" si="51"/>
        <v/>
      </c>
      <c r="M112" s="28" t="str">
        <f t="shared" si="52"/>
        <v/>
      </c>
      <c r="N112" s="28" t="str">
        <f t="shared" si="53"/>
        <v/>
      </c>
    </row>
    <row r="113" spans="1:22" ht="15" customHeight="1" x14ac:dyDescent="0.25">
      <c r="A113" s="26" t="s">
        <v>70</v>
      </c>
      <c r="B113" s="26" t="s">
        <v>71</v>
      </c>
      <c r="C113" s="26" t="s">
        <v>54</v>
      </c>
      <c r="D113" s="26" t="s">
        <v>55</v>
      </c>
      <c r="E113" s="29">
        <v>0</v>
      </c>
      <c r="F113" s="29">
        <f t="shared" si="45"/>
        <v>6.2079947544669077E-2</v>
      </c>
      <c r="G113" s="29">
        <f t="shared" si="46"/>
        <v>0.11519097018944811</v>
      </c>
      <c r="H113" s="29">
        <f t="shared" si="47"/>
        <v>0.15553942345971014</v>
      </c>
      <c r="I113" s="29" t="str">
        <f t="shared" si="48"/>
        <v/>
      </c>
      <c r="J113" s="29" t="str">
        <f t="shared" si="49"/>
        <v/>
      </c>
      <c r="K113" s="29" t="str">
        <f t="shared" si="50"/>
        <v/>
      </c>
      <c r="L113" s="29" t="str">
        <f t="shared" si="51"/>
        <v/>
      </c>
      <c r="M113" s="29" t="str">
        <f t="shared" si="52"/>
        <v/>
      </c>
      <c r="N113" s="29" t="str">
        <f t="shared" si="53"/>
        <v/>
      </c>
    </row>
    <row r="114" spans="1:22" ht="15" customHeight="1" x14ac:dyDescent="0.25">
      <c r="A114" s="26" t="s">
        <v>70</v>
      </c>
      <c r="B114" s="26" t="s">
        <v>71</v>
      </c>
      <c r="C114" s="26" t="s">
        <v>54</v>
      </c>
      <c r="D114" s="26" t="s">
        <v>57</v>
      </c>
      <c r="E114" s="29">
        <v>0</v>
      </c>
      <c r="F114" s="29">
        <f t="shared" si="45"/>
        <v>7.7607036695812329E-2</v>
      </c>
      <c r="G114" s="29">
        <f t="shared" si="46"/>
        <v>0.15291080709927524</v>
      </c>
      <c r="H114" s="29">
        <f t="shared" si="47"/>
        <v>0.21949693187546712</v>
      </c>
      <c r="I114" s="29" t="str">
        <f t="shared" si="48"/>
        <v/>
      </c>
      <c r="J114" s="29" t="str">
        <f t="shared" si="49"/>
        <v/>
      </c>
      <c r="K114" s="29" t="str">
        <f t="shared" si="50"/>
        <v/>
      </c>
      <c r="L114" s="29" t="str">
        <f t="shared" si="51"/>
        <v/>
      </c>
      <c r="M114" s="29" t="str">
        <f t="shared" si="52"/>
        <v/>
      </c>
      <c r="N114" s="29" t="str">
        <f t="shared" si="53"/>
        <v/>
      </c>
    </row>
    <row r="115" spans="1:22" ht="15" customHeight="1" x14ac:dyDescent="0.25">
      <c r="A115" s="26" t="s">
        <v>70</v>
      </c>
      <c r="B115" s="26" t="s">
        <v>71</v>
      </c>
      <c r="C115" s="26" t="s">
        <v>54</v>
      </c>
      <c r="D115" s="26" t="s">
        <v>59</v>
      </c>
      <c r="E115" s="29">
        <v>0</v>
      </c>
      <c r="F115" s="29">
        <f t="shared" si="45"/>
        <v>7.592645755582457E-2</v>
      </c>
      <c r="G115" s="29">
        <f t="shared" si="46"/>
        <v>0.14081905213625068</v>
      </c>
      <c r="H115" s="29">
        <f t="shared" si="47"/>
        <v>0.20194215959159711</v>
      </c>
      <c r="I115" s="29" t="str">
        <f t="shared" si="48"/>
        <v/>
      </c>
      <c r="J115" s="29" t="str">
        <f t="shared" si="49"/>
        <v/>
      </c>
      <c r="K115" s="29" t="str">
        <f t="shared" si="50"/>
        <v/>
      </c>
      <c r="L115" s="29" t="str">
        <f t="shared" si="51"/>
        <v/>
      </c>
      <c r="M115" s="29" t="str">
        <f t="shared" si="52"/>
        <v/>
      </c>
      <c r="N115" s="29" t="str">
        <f t="shared" si="53"/>
        <v/>
      </c>
    </row>
    <row r="116" spans="1:22" ht="15" customHeight="1" x14ac:dyDescent="0.25">
      <c r="A116" s="26" t="s">
        <v>70</v>
      </c>
      <c r="B116" s="26" t="s">
        <v>71</v>
      </c>
      <c r="C116" s="26" t="s">
        <v>54</v>
      </c>
      <c r="D116" s="26" t="s">
        <v>60</v>
      </c>
      <c r="E116" s="29">
        <v>0</v>
      </c>
      <c r="F116" s="29">
        <f t="shared" si="45"/>
        <v>5.8463429428854193E-2</v>
      </c>
      <c r="G116" s="29">
        <f t="shared" si="46"/>
        <v>0.10189796635060513</v>
      </c>
      <c r="H116" s="29">
        <f t="shared" si="47"/>
        <v>0.1422277559620726</v>
      </c>
      <c r="I116" s="29" t="str">
        <f t="shared" si="48"/>
        <v/>
      </c>
      <c r="J116" s="29" t="str">
        <f t="shared" si="49"/>
        <v/>
      </c>
      <c r="K116" s="29" t="str">
        <f t="shared" si="50"/>
        <v/>
      </c>
      <c r="L116" s="29" t="str">
        <f t="shared" si="51"/>
        <v/>
      </c>
      <c r="M116" s="29" t="str">
        <f t="shared" si="52"/>
        <v/>
      </c>
      <c r="N116" s="29" t="str">
        <f t="shared" si="53"/>
        <v/>
      </c>
    </row>
    <row r="117" spans="1:22" ht="15" customHeight="1" x14ac:dyDescent="0.25">
      <c r="A117" s="26" t="s">
        <v>70</v>
      </c>
      <c r="B117" s="26" t="s">
        <v>71</v>
      </c>
      <c r="C117" s="26" t="s">
        <v>54</v>
      </c>
      <c r="D117" s="26" t="s">
        <v>62</v>
      </c>
      <c r="E117" s="29">
        <v>0</v>
      </c>
      <c r="F117" s="29">
        <f t="shared" si="45"/>
        <v>2.8531866049630098E-2</v>
      </c>
      <c r="G117" s="29">
        <f t="shared" si="46"/>
        <v>5.5921971601744204E-2</v>
      </c>
      <c r="H117" s="29">
        <f t="shared" si="47"/>
        <v>7.5344046447788776E-2</v>
      </c>
      <c r="I117" s="29" t="str">
        <f t="shared" si="48"/>
        <v/>
      </c>
      <c r="J117" s="29" t="str">
        <f t="shared" si="49"/>
        <v/>
      </c>
      <c r="K117" s="29" t="str">
        <f t="shared" si="50"/>
        <v/>
      </c>
      <c r="L117" s="29" t="str">
        <f t="shared" si="51"/>
        <v/>
      </c>
      <c r="M117" s="29" t="str">
        <f t="shared" si="52"/>
        <v/>
      </c>
      <c r="N117" s="29" t="str">
        <f t="shared" si="53"/>
        <v/>
      </c>
    </row>
    <row r="118" spans="1:22" ht="15" customHeight="1" x14ac:dyDescent="0.25">
      <c r="A118" s="26" t="s">
        <v>70</v>
      </c>
      <c r="B118" s="26" t="s">
        <v>71</v>
      </c>
      <c r="C118" s="26" t="s">
        <v>54</v>
      </c>
      <c r="D118" s="26" t="s">
        <v>64</v>
      </c>
      <c r="E118" s="29">
        <v>0</v>
      </c>
      <c r="F118" s="29">
        <f t="shared" si="45"/>
        <v>7.0055001860965277E-2</v>
      </c>
      <c r="G118" s="29">
        <f t="shared" si="46"/>
        <v>0.11957046165722411</v>
      </c>
      <c r="H118" s="29">
        <f t="shared" si="47"/>
        <v>0.15463931737038739</v>
      </c>
      <c r="I118" s="29" t="str">
        <f t="shared" si="48"/>
        <v/>
      </c>
      <c r="J118" s="29" t="str">
        <f t="shared" si="49"/>
        <v/>
      </c>
      <c r="K118" s="29" t="str">
        <f t="shared" si="50"/>
        <v/>
      </c>
      <c r="L118" s="29" t="str">
        <f t="shared" si="51"/>
        <v/>
      </c>
      <c r="M118" s="29" t="str">
        <f t="shared" si="52"/>
        <v/>
      </c>
      <c r="N118" s="29" t="str">
        <f t="shared" si="53"/>
        <v/>
      </c>
    </row>
    <row r="119" spans="1:22" ht="15" customHeight="1" x14ac:dyDescent="0.25">
      <c r="A119" s="26" t="s">
        <v>70</v>
      </c>
      <c r="B119" s="26" t="s">
        <v>71</v>
      </c>
      <c r="C119" s="26" t="s">
        <v>54</v>
      </c>
      <c r="D119" s="26" t="s">
        <v>66</v>
      </c>
      <c r="E119" s="29">
        <v>0</v>
      </c>
      <c r="F119" s="29">
        <f t="shared" si="45"/>
        <v>2.8624300547812499E-2</v>
      </c>
      <c r="G119" s="29">
        <f t="shared" si="46"/>
        <v>5.5941488346135278E-2</v>
      </c>
      <c r="H119" s="29">
        <f t="shared" si="47"/>
        <v>7.7075592239568932E-2</v>
      </c>
      <c r="I119" s="29" t="str">
        <f t="shared" si="48"/>
        <v/>
      </c>
      <c r="J119" s="29" t="str">
        <f t="shared" si="49"/>
        <v/>
      </c>
      <c r="K119" s="29" t="str">
        <f t="shared" si="50"/>
        <v/>
      </c>
      <c r="L119" s="29" t="str">
        <f t="shared" si="51"/>
        <v/>
      </c>
      <c r="M119" s="29" t="str">
        <f t="shared" si="52"/>
        <v/>
      </c>
      <c r="N119" s="29" t="str">
        <f t="shared" si="53"/>
        <v/>
      </c>
    </row>
    <row r="120" spans="1:22" ht="15" customHeight="1" x14ac:dyDescent="0.25">
      <c r="A120" s="26" t="s">
        <v>70</v>
      </c>
      <c r="B120" s="26" t="s">
        <v>71</v>
      </c>
      <c r="C120" s="26" t="s">
        <v>54</v>
      </c>
      <c r="D120" s="26" t="s">
        <v>68</v>
      </c>
      <c r="E120" s="29">
        <v>0</v>
      </c>
      <c r="F120" s="29">
        <f t="shared" si="45"/>
        <v>2.5735694526127773E-2</v>
      </c>
      <c r="G120" s="29">
        <f t="shared" si="46"/>
        <v>5.4139711167744853E-2</v>
      </c>
      <c r="H120" s="29">
        <f t="shared" si="47"/>
        <v>7.5115990328693941E-2</v>
      </c>
      <c r="I120" s="29" t="str">
        <f t="shared" si="48"/>
        <v/>
      </c>
      <c r="J120" s="29" t="str">
        <f t="shared" si="49"/>
        <v/>
      </c>
      <c r="K120" s="29" t="str">
        <f t="shared" si="50"/>
        <v/>
      </c>
      <c r="L120" s="29" t="str">
        <f t="shared" si="51"/>
        <v/>
      </c>
      <c r="M120" s="29" t="str">
        <f t="shared" si="52"/>
        <v/>
      </c>
      <c r="N120" s="29" t="str">
        <f t="shared" si="53"/>
        <v/>
      </c>
    </row>
    <row r="123" spans="1:22" ht="19.5" customHeight="1" x14ac:dyDescent="0.25">
      <c r="A123" s="3" t="s">
        <v>116</v>
      </c>
      <c r="B123" s="3"/>
      <c r="C123" s="3"/>
      <c r="D123" s="3"/>
      <c r="E123" s="3"/>
      <c r="F123" s="3"/>
      <c r="G123" s="3"/>
      <c r="H123" s="3"/>
      <c r="I123" s="3"/>
      <c r="J123" s="3"/>
      <c r="K123" s="3"/>
      <c r="L123" s="3"/>
      <c r="M123" s="3"/>
      <c r="N123" s="3"/>
      <c r="O123" s="3"/>
      <c r="P123" s="3"/>
      <c r="Q123" s="3"/>
      <c r="R123" s="3"/>
      <c r="S123" s="3"/>
      <c r="T123" s="3"/>
      <c r="U123" s="3"/>
      <c r="V123" s="3"/>
    </row>
    <row r="124" spans="1:22" ht="27.75" customHeight="1" x14ac:dyDescent="0.25">
      <c r="A124" s="32" t="s">
        <v>19</v>
      </c>
      <c r="B124" s="32" t="s">
        <v>92</v>
      </c>
      <c r="C124" s="32" t="s">
        <v>22</v>
      </c>
      <c r="D124" s="32" t="s">
        <v>23</v>
      </c>
      <c r="E124" s="32" t="s">
        <v>94</v>
      </c>
      <c r="F124" s="32" t="s">
        <v>95</v>
      </c>
      <c r="G124" s="32" t="s">
        <v>108</v>
      </c>
      <c r="H124" s="32" t="s">
        <v>109</v>
      </c>
      <c r="I124" s="32" t="s">
        <v>110</v>
      </c>
      <c r="J124" s="32" t="s">
        <v>111</v>
      </c>
      <c r="K124" s="32" t="s">
        <v>112</v>
      </c>
      <c r="L124" s="32" t="s">
        <v>113</v>
      </c>
      <c r="M124" s="32" t="s">
        <v>114</v>
      </c>
      <c r="N124" s="32" t="s">
        <v>115</v>
      </c>
    </row>
    <row r="125" spans="1:22" ht="15" customHeight="1" x14ac:dyDescent="0.25">
      <c r="A125" s="18" t="s">
        <v>33</v>
      </c>
      <c r="B125" s="18" t="s">
        <v>34</v>
      </c>
      <c r="C125" s="18" t="s">
        <v>36</v>
      </c>
      <c r="D125" s="18">
        <v>8</v>
      </c>
      <c r="E125" s="30">
        <v>0</v>
      </c>
      <c r="F125" s="30">
        <f t="shared" ref="F125:N125" si="54">IFERROR(AVERAGE(F88,F89,F90,F91,F92,F93,F94,F95),"")</f>
        <v>9.4769107219559515E-2</v>
      </c>
      <c r="G125" s="30">
        <f t="shared" si="54"/>
        <v>0.18635826780762357</v>
      </c>
      <c r="H125" s="30">
        <f t="shared" si="54"/>
        <v>0.29641097784621667</v>
      </c>
      <c r="I125" s="30" t="str">
        <f t="shared" si="54"/>
        <v/>
      </c>
      <c r="J125" s="30" t="str">
        <f t="shared" si="54"/>
        <v/>
      </c>
      <c r="K125" s="30" t="str">
        <f t="shared" si="54"/>
        <v/>
      </c>
      <c r="L125" s="30" t="str">
        <f t="shared" si="54"/>
        <v/>
      </c>
      <c r="M125" s="30" t="str">
        <f t="shared" si="54"/>
        <v/>
      </c>
      <c r="N125" s="30" t="str">
        <f t="shared" si="54"/>
        <v/>
      </c>
    </row>
    <row r="126" spans="1:22" ht="15" customHeight="1" x14ac:dyDescent="0.25">
      <c r="A126" s="26" t="s">
        <v>33</v>
      </c>
      <c r="B126" s="26" t="s">
        <v>34</v>
      </c>
      <c r="C126" s="26" t="s">
        <v>54</v>
      </c>
      <c r="D126" s="26">
        <v>8</v>
      </c>
      <c r="E126" s="31">
        <v>0</v>
      </c>
      <c r="F126" s="31">
        <f t="shared" ref="F126:N126" si="55">IFERROR(AVERAGE(F96,F97,F98,F99,F100,F101,F102,F103),"")</f>
        <v>4.7812038484610381E-2</v>
      </c>
      <c r="G126" s="31">
        <f t="shared" si="55"/>
        <v>8.7706483814572758E-2</v>
      </c>
      <c r="H126" s="31">
        <f t="shared" si="55"/>
        <v>0.12038996022000528</v>
      </c>
      <c r="I126" s="31" t="str">
        <f t="shared" si="55"/>
        <v/>
      </c>
      <c r="J126" s="31" t="str">
        <f t="shared" si="55"/>
        <v/>
      </c>
      <c r="K126" s="31" t="str">
        <f t="shared" si="55"/>
        <v/>
      </c>
      <c r="L126" s="31" t="str">
        <f t="shared" si="55"/>
        <v/>
      </c>
      <c r="M126" s="31" t="str">
        <f t="shared" si="55"/>
        <v/>
      </c>
      <c r="N126" s="31" t="str">
        <f t="shared" si="55"/>
        <v/>
      </c>
    </row>
    <row r="127" spans="1:22" ht="15" customHeight="1" x14ac:dyDescent="0.25">
      <c r="A127" s="18" t="s">
        <v>70</v>
      </c>
      <c r="B127" s="18" t="s">
        <v>71</v>
      </c>
      <c r="C127" s="18" t="s">
        <v>36</v>
      </c>
      <c r="D127" s="18">
        <v>8</v>
      </c>
      <c r="E127" s="30">
        <v>0</v>
      </c>
      <c r="F127" s="30">
        <f t="shared" ref="F127:N127" si="56">IFERROR(AVERAGE(F105,F106,F107,F108,F109,F110,F111,F112),"")</f>
        <v>8.6294583961266935E-2</v>
      </c>
      <c r="G127" s="30">
        <f t="shared" si="56"/>
        <v>0.17054385236860389</v>
      </c>
      <c r="H127" s="30">
        <f t="shared" si="56"/>
        <v>0.26255102720782358</v>
      </c>
      <c r="I127" s="30" t="str">
        <f t="shared" si="56"/>
        <v/>
      </c>
      <c r="J127" s="30" t="str">
        <f t="shared" si="56"/>
        <v/>
      </c>
      <c r="K127" s="30" t="str">
        <f t="shared" si="56"/>
        <v/>
      </c>
      <c r="L127" s="30" t="str">
        <f t="shared" si="56"/>
        <v/>
      </c>
      <c r="M127" s="30" t="str">
        <f t="shared" si="56"/>
        <v/>
      </c>
      <c r="N127" s="30" t="str">
        <f t="shared" si="56"/>
        <v/>
      </c>
    </row>
    <row r="128" spans="1:22" ht="15" customHeight="1" x14ac:dyDescent="0.25">
      <c r="A128" s="26" t="s">
        <v>70</v>
      </c>
      <c r="B128" s="26" t="s">
        <v>71</v>
      </c>
      <c r="C128" s="26" t="s">
        <v>54</v>
      </c>
      <c r="D128" s="26">
        <v>8</v>
      </c>
      <c r="E128" s="31">
        <v>0</v>
      </c>
      <c r="F128" s="31">
        <f t="shared" ref="F128:N128" si="57">IFERROR(AVERAGE(F113,F114,F115,F116,F117,F118,F119,F120),"")</f>
        <v>5.3377966776211982E-2</v>
      </c>
      <c r="G128" s="31">
        <f t="shared" si="57"/>
        <v>9.9549053568553453E-2</v>
      </c>
      <c r="H128" s="31">
        <f t="shared" si="57"/>
        <v>0.13767265215941074</v>
      </c>
      <c r="I128" s="31" t="str">
        <f t="shared" si="57"/>
        <v/>
      </c>
      <c r="J128" s="31" t="str">
        <f t="shared" si="57"/>
        <v/>
      </c>
      <c r="K128" s="31" t="str">
        <f t="shared" si="57"/>
        <v/>
      </c>
      <c r="L128" s="31" t="str">
        <f t="shared" si="57"/>
        <v/>
      </c>
      <c r="M128" s="31" t="str">
        <f t="shared" si="57"/>
        <v/>
      </c>
      <c r="N128" s="31" t="str">
        <f t="shared" si="57"/>
        <v/>
      </c>
    </row>
    <row r="131" spans="1:22" ht="15" customHeight="1" x14ac:dyDescent="0.25">
      <c r="A131" s="3" t="s">
        <v>117</v>
      </c>
      <c r="B131" s="3"/>
      <c r="C131" s="3"/>
      <c r="D131" s="3"/>
      <c r="E131" s="3"/>
      <c r="F131" s="3"/>
      <c r="G131" s="3"/>
      <c r="H131" s="3"/>
      <c r="I131" s="3"/>
      <c r="J131" s="3"/>
      <c r="K131" s="3"/>
      <c r="L131" s="3"/>
      <c r="M131" s="3"/>
      <c r="N131" s="3"/>
      <c r="O131" s="3"/>
      <c r="P131" s="3"/>
      <c r="Q131" s="3"/>
      <c r="R131" s="3"/>
      <c r="S131" s="3"/>
      <c r="T131" s="3"/>
      <c r="U131" s="3"/>
      <c r="V131" s="3"/>
    </row>
    <row r="132" spans="1:22" ht="25.5" customHeight="1" x14ac:dyDescent="0.25">
      <c r="A132" s="32" t="s">
        <v>19</v>
      </c>
      <c r="B132" s="32" t="s">
        <v>92</v>
      </c>
      <c r="C132" s="32" t="s">
        <v>22</v>
      </c>
      <c r="D132" s="32" t="s">
        <v>23</v>
      </c>
      <c r="E132" s="32" t="s">
        <v>94</v>
      </c>
      <c r="F132" s="32" t="s">
        <v>95</v>
      </c>
      <c r="G132" s="32" t="s">
        <v>108</v>
      </c>
      <c r="H132" s="32" t="s">
        <v>109</v>
      </c>
      <c r="I132" s="32" t="s">
        <v>110</v>
      </c>
      <c r="J132" s="32" t="s">
        <v>111</v>
      </c>
      <c r="K132" s="32" t="s">
        <v>112</v>
      </c>
      <c r="L132" s="32" t="s">
        <v>113</v>
      </c>
      <c r="M132" s="32" t="s">
        <v>114</v>
      </c>
      <c r="N132" s="32" t="s">
        <v>115</v>
      </c>
    </row>
    <row r="133" spans="1:22" ht="15" customHeight="1" x14ac:dyDescent="0.25">
      <c r="A133" s="18" t="s">
        <v>33</v>
      </c>
      <c r="B133" s="18" t="s">
        <v>34</v>
      </c>
      <c r="C133" s="18" t="s">
        <v>36</v>
      </c>
      <c r="D133" s="18">
        <v>8</v>
      </c>
      <c r="E133" s="33">
        <v>0</v>
      </c>
      <c r="F133" s="34">
        <f t="shared" ref="F133:N133" si="58">IFERROR(AVERAGE((F5-$E5),(F6-$E6),(F7-$E7),(F8-$E8),(F9-$E9),(F10-$E10),(F11-$E11),(F12-$E12)),"")</f>
        <v>0.74089375000000002</v>
      </c>
      <c r="G133" s="34">
        <f t="shared" si="58"/>
        <v>1.4508125000000003</v>
      </c>
      <c r="H133" s="34">
        <f t="shared" si="58"/>
        <v>2.3010937499999997</v>
      </c>
      <c r="I133" s="34" t="str">
        <f t="shared" si="58"/>
        <v/>
      </c>
      <c r="J133" s="34" t="str">
        <f t="shared" si="58"/>
        <v/>
      </c>
      <c r="K133" s="34" t="str">
        <f t="shared" si="58"/>
        <v/>
      </c>
      <c r="L133" s="34" t="str">
        <f t="shared" si="58"/>
        <v/>
      </c>
      <c r="M133" s="34" t="str">
        <f t="shared" si="58"/>
        <v/>
      </c>
      <c r="N133" s="34" t="str">
        <f t="shared" si="58"/>
        <v/>
      </c>
    </row>
    <row r="134" spans="1:22" ht="15" customHeight="1" x14ac:dyDescent="0.25">
      <c r="A134" s="26" t="s">
        <v>33</v>
      </c>
      <c r="B134" s="26" t="s">
        <v>34</v>
      </c>
      <c r="C134" s="26" t="s">
        <v>54</v>
      </c>
      <c r="D134" s="26">
        <v>8</v>
      </c>
      <c r="E134" s="35">
        <v>0</v>
      </c>
      <c r="F134" s="36">
        <f t="shared" ref="F134:N134" si="59">IFERROR(AVERAGE((F13-$E13),(F14-$E14),(F15-$E15),(F16-$E16),(F17-$E17),(F18-$E18),(F19-$E19),(F20-$E20)),"")</f>
        <v>0.19899999999999984</v>
      </c>
      <c r="G134" s="36">
        <f t="shared" si="59"/>
        <v>0.36471250000000022</v>
      </c>
      <c r="H134" s="36">
        <f t="shared" si="59"/>
        <v>0.50058124999999998</v>
      </c>
      <c r="I134" s="36" t="str">
        <f t="shared" si="59"/>
        <v/>
      </c>
      <c r="J134" s="36" t="str">
        <f t="shared" si="59"/>
        <v/>
      </c>
      <c r="K134" s="36" t="str">
        <f t="shared" si="59"/>
        <v/>
      </c>
      <c r="L134" s="36" t="str">
        <f t="shared" si="59"/>
        <v/>
      </c>
      <c r="M134" s="36" t="str">
        <f t="shared" si="59"/>
        <v/>
      </c>
      <c r="N134" s="36" t="str">
        <f t="shared" si="59"/>
        <v/>
      </c>
    </row>
    <row r="135" spans="1:22" ht="15" customHeight="1" x14ac:dyDescent="0.25">
      <c r="A135" s="18" t="s">
        <v>70</v>
      </c>
      <c r="B135" s="18" t="s">
        <v>71</v>
      </c>
      <c r="C135" s="18" t="s">
        <v>36</v>
      </c>
      <c r="D135" s="18">
        <v>8</v>
      </c>
      <c r="E135" s="33">
        <v>0</v>
      </c>
      <c r="F135" s="34">
        <f t="shared" ref="F135:N135" si="60">IFERROR(AVERAGE((F22-$E22),(F23-$E23),(F24-$E24),(F25-$E25),(F26-$E26),(F27-$E27),(F28-$E28),(F29-$E29)),"")</f>
        <v>0.68213124999999986</v>
      </c>
      <c r="G135" s="34">
        <f t="shared" si="60"/>
        <v>1.3532399999999996</v>
      </c>
      <c r="H135" s="34">
        <f t="shared" si="60"/>
        <v>2.0835874999999997</v>
      </c>
      <c r="I135" s="34" t="str">
        <f t="shared" si="60"/>
        <v/>
      </c>
      <c r="J135" s="34" t="str">
        <f t="shared" si="60"/>
        <v/>
      </c>
      <c r="K135" s="34" t="str">
        <f t="shared" si="60"/>
        <v/>
      </c>
      <c r="L135" s="34" t="str">
        <f t="shared" si="60"/>
        <v/>
      </c>
      <c r="M135" s="34" t="str">
        <f t="shared" si="60"/>
        <v/>
      </c>
      <c r="N135" s="34" t="str">
        <f t="shared" si="60"/>
        <v/>
      </c>
    </row>
    <row r="136" spans="1:22" ht="15" customHeight="1" x14ac:dyDescent="0.25">
      <c r="A136" s="26" t="s">
        <v>70</v>
      </c>
      <c r="B136" s="26" t="s">
        <v>71</v>
      </c>
      <c r="C136" s="26" t="s">
        <v>54</v>
      </c>
      <c r="D136" s="26">
        <v>8</v>
      </c>
      <c r="E136" s="35">
        <v>0</v>
      </c>
      <c r="F136" s="36">
        <f t="shared" ref="F136:N136" si="61">IFERROR(AVERAGE((F30-$E30),(F31-$E31),(F32-$E32),(F33-$E33),(F34-$E34),(F35-$E35),(F36-$E36),(F37-$E37)),"")</f>
        <v>0.24613750000000001</v>
      </c>
      <c r="G136" s="36">
        <f t="shared" si="61"/>
        <v>0.45961250000000026</v>
      </c>
      <c r="H136" s="36">
        <f t="shared" si="61"/>
        <v>0.63814375000000012</v>
      </c>
      <c r="I136" s="36" t="str">
        <f t="shared" si="61"/>
        <v/>
      </c>
      <c r="J136" s="36" t="str">
        <f t="shared" si="61"/>
        <v/>
      </c>
      <c r="K136" s="36" t="str">
        <f t="shared" si="61"/>
        <v/>
      </c>
      <c r="L136" s="36" t="str">
        <f t="shared" si="61"/>
        <v/>
      </c>
      <c r="M136" s="36" t="str">
        <f t="shared" si="61"/>
        <v/>
      </c>
      <c r="N136" s="36" t="str">
        <f t="shared" si="61"/>
        <v/>
      </c>
    </row>
    <row r="140" spans="1:22" ht="19.5" customHeight="1" x14ac:dyDescent="0.25">
      <c r="A140" s="2" t="s">
        <v>118</v>
      </c>
      <c r="B140" s="2"/>
      <c r="C140" s="2"/>
      <c r="D140" s="2"/>
      <c r="E140" s="2"/>
      <c r="F140" s="2"/>
      <c r="G140" s="2"/>
      <c r="H140" s="2"/>
      <c r="I140" s="2"/>
      <c r="J140" s="2"/>
      <c r="K140" s="2"/>
      <c r="L140" s="2"/>
      <c r="M140" s="2"/>
      <c r="N140" s="2"/>
      <c r="O140" s="2"/>
      <c r="P140" s="2"/>
      <c r="Q140" s="2"/>
      <c r="R140" s="2"/>
      <c r="S140" s="2"/>
      <c r="T140" s="2"/>
      <c r="U140" s="2"/>
      <c r="V140" s="2"/>
    </row>
  </sheetData>
  <mergeCells count="8">
    <mergeCell ref="A123:V123"/>
    <mergeCell ref="A131:V131"/>
    <mergeCell ref="A140:V140"/>
    <mergeCell ref="A1:V1"/>
    <mergeCell ref="A3:V3"/>
    <mergeCell ref="A40:V40"/>
    <mergeCell ref="A77:V77"/>
    <mergeCell ref="A86:V86"/>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How To Use</vt:lpstr>
      <vt:lpstr>Raw Data</vt:lpstr>
      <vt:lpstr>Growth 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Christian S Lane</cp:lastModifiedBy>
  <cp:revision>0</cp:revision>
  <dcterms:created xsi:type="dcterms:W3CDTF">2026-02-24T21:05:45Z</dcterms:created>
  <dcterms:modified xsi:type="dcterms:W3CDTF">2026-04-17T15:02:54Z</dcterms:modified>
  <dc:language>en-US</dc:language>
</cp:coreProperties>
</file>